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220" windowHeight="6990"/>
  </bookViews>
  <sheets>
    <sheet name="2024後期教科書掲示1029" sheetId="1" r:id="rId1"/>
  </sheets>
  <definedNames>
    <definedName name="_xlnm._FilterDatabase" localSheetId="0" hidden="1">'2024後期教科書掲示1029'!$C$28:$N$473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4" i="1" l="1"/>
  <c r="L484" i="1"/>
  <c r="J484" i="1"/>
  <c r="L483" i="1"/>
  <c r="M483" i="1" s="1"/>
  <c r="J483" i="1"/>
  <c r="M473" i="1"/>
  <c r="L473" i="1"/>
  <c r="J473" i="1"/>
  <c r="L464" i="1"/>
  <c r="M464" i="1" s="1"/>
  <c r="J464" i="1"/>
  <c r="M463" i="1"/>
  <c r="L463" i="1"/>
  <c r="J463" i="1"/>
  <c r="L462" i="1"/>
  <c r="M462" i="1" s="1"/>
  <c r="J462" i="1"/>
  <c r="M460" i="1"/>
  <c r="L460" i="1"/>
  <c r="J460" i="1"/>
  <c r="L459" i="1"/>
  <c r="M459" i="1" s="1"/>
  <c r="J459" i="1"/>
  <c r="M458" i="1"/>
  <c r="L458" i="1"/>
  <c r="J458" i="1"/>
  <c r="L457" i="1"/>
  <c r="M457" i="1" s="1"/>
  <c r="J457" i="1"/>
  <c r="M455" i="1"/>
  <c r="L455" i="1"/>
  <c r="J455" i="1"/>
  <c r="L454" i="1"/>
  <c r="M454" i="1" s="1"/>
  <c r="J454" i="1"/>
  <c r="M453" i="1"/>
  <c r="L453" i="1"/>
  <c r="J453" i="1"/>
  <c r="L451" i="1"/>
  <c r="M451" i="1" s="1"/>
  <c r="J451" i="1"/>
  <c r="M449" i="1"/>
  <c r="L449" i="1"/>
  <c r="J449" i="1"/>
  <c r="L448" i="1"/>
  <c r="M448" i="1" s="1"/>
  <c r="J448" i="1"/>
  <c r="M446" i="1"/>
  <c r="L446" i="1"/>
  <c r="J446" i="1"/>
  <c r="L444" i="1"/>
  <c r="M444" i="1" s="1"/>
  <c r="J444" i="1"/>
  <c r="M443" i="1"/>
  <c r="L443" i="1"/>
  <c r="J443" i="1"/>
  <c r="L442" i="1"/>
  <c r="M442" i="1" s="1"/>
  <c r="J442" i="1"/>
  <c r="M441" i="1"/>
  <c r="L441" i="1"/>
  <c r="J441" i="1"/>
  <c r="L439" i="1"/>
  <c r="M439" i="1" s="1"/>
  <c r="J439" i="1"/>
  <c r="M438" i="1"/>
  <c r="L438" i="1"/>
  <c r="J438" i="1"/>
  <c r="L437" i="1"/>
  <c r="M437" i="1" s="1"/>
  <c r="J437" i="1"/>
  <c r="M436" i="1"/>
  <c r="L436" i="1"/>
  <c r="J436" i="1"/>
  <c r="M424" i="1"/>
  <c r="L424" i="1"/>
  <c r="J424" i="1"/>
  <c r="M423" i="1"/>
  <c r="L423" i="1"/>
  <c r="J423" i="1"/>
  <c r="L422" i="1"/>
  <c r="M422" i="1" s="1"/>
  <c r="J422" i="1"/>
  <c r="M421" i="1"/>
  <c r="L421" i="1"/>
  <c r="J421" i="1"/>
  <c r="M420" i="1"/>
  <c r="L420" i="1"/>
  <c r="J420" i="1"/>
  <c r="M419" i="1"/>
  <c r="L419" i="1"/>
  <c r="J419" i="1"/>
  <c r="L418" i="1"/>
  <c r="M418" i="1" s="1"/>
  <c r="J418" i="1"/>
  <c r="M417" i="1"/>
  <c r="L417" i="1"/>
  <c r="J417" i="1"/>
  <c r="M416" i="1"/>
  <c r="L416" i="1"/>
  <c r="J416" i="1"/>
  <c r="L415" i="1"/>
  <c r="M415" i="1" s="1"/>
  <c r="J415" i="1"/>
  <c r="L414" i="1"/>
  <c r="M414" i="1" s="1"/>
  <c r="J414" i="1"/>
  <c r="M413" i="1"/>
  <c r="L413" i="1"/>
  <c r="J413" i="1"/>
  <c r="M412" i="1"/>
  <c r="L412" i="1"/>
  <c r="J412" i="1"/>
  <c r="L411" i="1"/>
  <c r="M411" i="1" s="1"/>
  <c r="J411" i="1"/>
  <c r="L410" i="1"/>
  <c r="M410" i="1" s="1"/>
  <c r="J410" i="1"/>
  <c r="M409" i="1"/>
  <c r="L409" i="1"/>
  <c r="J409" i="1"/>
  <c r="M408" i="1"/>
  <c r="L408" i="1"/>
  <c r="J408" i="1"/>
  <c r="L407" i="1"/>
  <c r="M407" i="1" s="1"/>
  <c r="J407" i="1"/>
  <c r="L406" i="1"/>
  <c r="M406" i="1" s="1"/>
  <c r="J406" i="1"/>
  <c r="M397" i="1"/>
  <c r="L397" i="1"/>
  <c r="J397" i="1"/>
  <c r="M396" i="1"/>
  <c r="L396" i="1"/>
  <c r="J396" i="1"/>
  <c r="L395" i="1"/>
  <c r="M395" i="1" s="1"/>
  <c r="J395" i="1"/>
  <c r="L394" i="1"/>
  <c r="M394" i="1" s="1"/>
  <c r="J394" i="1"/>
  <c r="M393" i="1"/>
  <c r="L393" i="1"/>
  <c r="J393" i="1"/>
  <c r="M392" i="1"/>
  <c r="L392" i="1"/>
  <c r="J392" i="1"/>
  <c r="L391" i="1"/>
  <c r="M391" i="1" s="1"/>
  <c r="J391" i="1"/>
  <c r="L390" i="1"/>
  <c r="M390" i="1" s="1"/>
  <c r="J390" i="1"/>
  <c r="M382" i="1"/>
  <c r="L382" i="1"/>
  <c r="J382" i="1"/>
  <c r="M381" i="1"/>
  <c r="L381" i="1"/>
  <c r="J381" i="1"/>
  <c r="L379" i="1"/>
  <c r="M379" i="1" s="1"/>
  <c r="J379" i="1"/>
  <c r="L378" i="1"/>
  <c r="M378" i="1" s="1"/>
  <c r="J378" i="1"/>
  <c r="M376" i="1"/>
  <c r="L376" i="1"/>
  <c r="J376" i="1"/>
  <c r="M375" i="1"/>
  <c r="L375" i="1"/>
  <c r="J375" i="1"/>
  <c r="L374" i="1"/>
  <c r="M374" i="1" s="1"/>
  <c r="J374" i="1"/>
  <c r="L373" i="1"/>
  <c r="M373" i="1" s="1"/>
  <c r="J373" i="1"/>
  <c r="M372" i="1"/>
  <c r="L372" i="1"/>
  <c r="J372" i="1"/>
  <c r="M371" i="1"/>
  <c r="L371" i="1"/>
  <c r="J371" i="1"/>
  <c r="L370" i="1"/>
  <c r="M370" i="1" s="1"/>
  <c r="J370" i="1"/>
  <c r="L369" i="1"/>
  <c r="M369" i="1" s="1"/>
  <c r="J369" i="1"/>
  <c r="M367" i="1"/>
  <c r="L367" i="1"/>
  <c r="J367" i="1"/>
  <c r="M365" i="1"/>
  <c r="L365" i="1"/>
  <c r="J365" i="1"/>
  <c r="L357" i="1"/>
  <c r="M357" i="1" s="1"/>
  <c r="J357" i="1"/>
  <c r="L356" i="1"/>
  <c r="M356" i="1" s="1"/>
  <c r="J356" i="1"/>
  <c r="M355" i="1"/>
  <c r="L355" i="1"/>
  <c r="J355" i="1"/>
  <c r="M347" i="1"/>
  <c r="L347" i="1"/>
  <c r="J347" i="1"/>
  <c r="L346" i="1"/>
  <c r="M346" i="1" s="1"/>
  <c r="J346" i="1"/>
  <c r="L344" i="1"/>
  <c r="M344" i="1" s="1"/>
  <c r="J344" i="1"/>
  <c r="M343" i="1"/>
  <c r="L343" i="1"/>
  <c r="J343" i="1"/>
  <c r="M341" i="1"/>
  <c r="L341" i="1"/>
  <c r="J341" i="1"/>
  <c r="L333" i="1"/>
  <c r="M333" i="1" s="1"/>
  <c r="J333" i="1"/>
  <c r="L332" i="1"/>
  <c r="M332" i="1" s="1"/>
  <c r="J332" i="1"/>
  <c r="M331" i="1"/>
  <c r="L331" i="1"/>
  <c r="J331" i="1"/>
  <c r="M330" i="1"/>
  <c r="L330" i="1"/>
  <c r="J330" i="1"/>
  <c r="L329" i="1"/>
  <c r="M329" i="1" s="1"/>
  <c r="J329" i="1"/>
  <c r="L328" i="1"/>
  <c r="M328" i="1" s="1"/>
  <c r="J328" i="1"/>
  <c r="M327" i="1"/>
  <c r="L327" i="1"/>
  <c r="J327" i="1"/>
  <c r="M325" i="1"/>
  <c r="L325" i="1"/>
  <c r="J325" i="1"/>
  <c r="L324" i="1"/>
  <c r="M324" i="1" s="1"/>
  <c r="J324" i="1"/>
  <c r="L323" i="1"/>
  <c r="M323" i="1" s="1"/>
  <c r="J323" i="1"/>
  <c r="M322" i="1"/>
  <c r="L322" i="1"/>
  <c r="J322" i="1"/>
  <c r="M321" i="1"/>
  <c r="L321" i="1"/>
  <c r="J321" i="1"/>
  <c r="L319" i="1"/>
  <c r="M319" i="1" s="1"/>
  <c r="J319" i="1"/>
  <c r="L317" i="1"/>
  <c r="M317" i="1" s="1"/>
  <c r="J317" i="1"/>
  <c r="M316" i="1"/>
  <c r="L316" i="1"/>
  <c r="J316" i="1"/>
  <c r="M315" i="1"/>
  <c r="L315" i="1"/>
  <c r="J315" i="1"/>
  <c r="L314" i="1"/>
  <c r="M314" i="1" s="1"/>
  <c r="J314" i="1"/>
  <c r="L313" i="1"/>
  <c r="M313" i="1" s="1"/>
  <c r="J313" i="1"/>
  <c r="M305" i="1"/>
  <c r="L305" i="1"/>
  <c r="J305" i="1"/>
  <c r="M304" i="1"/>
  <c r="L304" i="1"/>
  <c r="J304" i="1"/>
  <c r="L303" i="1"/>
  <c r="M303" i="1" s="1"/>
  <c r="J303" i="1"/>
  <c r="L301" i="1"/>
  <c r="M301" i="1" s="1"/>
  <c r="J301" i="1"/>
  <c r="M300" i="1"/>
  <c r="L300" i="1"/>
  <c r="J300" i="1"/>
  <c r="M299" i="1"/>
  <c r="L299" i="1"/>
  <c r="J299" i="1"/>
  <c r="L298" i="1"/>
  <c r="M298" i="1" s="1"/>
  <c r="J298" i="1"/>
  <c r="L297" i="1"/>
  <c r="M297" i="1" s="1"/>
  <c r="J297" i="1"/>
  <c r="M296" i="1"/>
  <c r="L296" i="1"/>
  <c r="J296" i="1"/>
  <c r="M295" i="1"/>
  <c r="L295" i="1"/>
  <c r="J295" i="1"/>
  <c r="L294" i="1"/>
  <c r="M294" i="1" s="1"/>
  <c r="J294" i="1"/>
  <c r="L292" i="1"/>
  <c r="M292" i="1" s="1"/>
  <c r="J292" i="1"/>
  <c r="I284" i="1"/>
  <c r="I283" i="1"/>
  <c r="L281" i="1"/>
  <c r="M281" i="1" s="1"/>
  <c r="J281" i="1"/>
  <c r="L280" i="1"/>
  <c r="M280" i="1" s="1"/>
  <c r="J280" i="1"/>
  <c r="M271" i="1"/>
  <c r="L271" i="1"/>
  <c r="J271" i="1"/>
  <c r="M270" i="1"/>
  <c r="L270" i="1"/>
  <c r="J270" i="1"/>
  <c r="L269" i="1"/>
  <c r="M269" i="1" s="1"/>
  <c r="J269" i="1"/>
  <c r="L268" i="1"/>
  <c r="M268" i="1" s="1"/>
  <c r="J268" i="1"/>
  <c r="M267" i="1"/>
  <c r="L267" i="1"/>
  <c r="J267" i="1"/>
  <c r="L266" i="1"/>
  <c r="M266" i="1" s="1"/>
  <c r="J266" i="1"/>
  <c r="L265" i="1"/>
  <c r="M265" i="1" s="1"/>
  <c r="J265" i="1"/>
  <c r="L264" i="1"/>
  <c r="M264" i="1" s="1"/>
  <c r="J264" i="1"/>
  <c r="M263" i="1"/>
  <c r="L263" i="1"/>
  <c r="J263" i="1"/>
  <c r="M262" i="1"/>
  <c r="L262" i="1"/>
  <c r="J262" i="1"/>
  <c r="M251" i="1"/>
  <c r="L251" i="1"/>
  <c r="J251" i="1"/>
  <c r="L250" i="1"/>
  <c r="M250" i="1" s="1"/>
  <c r="J250" i="1"/>
  <c r="M249" i="1"/>
  <c r="L249" i="1"/>
  <c r="J249" i="1"/>
  <c r="M247" i="1"/>
  <c r="L247" i="1"/>
  <c r="J247" i="1"/>
  <c r="L245" i="1"/>
  <c r="M245" i="1" s="1"/>
  <c r="J245" i="1"/>
  <c r="L244" i="1"/>
  <c r="M244" i="1" s="1"/>
  <c r="J244" i="1"/>
  <c r="M243" i="1"/>
  <c r="L243" i="1"/>
  <c r="J243" i="1"/>
  <c r="L232" i="1"/>
  <c r="M232" i="1" s="1"/>
  <c r="J232" i="1"/>
  <c r="M231" i="1"/>
  <c r="L231" i="1"/>
  <c r="J231" i="1"/>
  <c r="L230" i="1"/>
  <c r="M230" i="1" s="1"/>
  <c r="J230" i="1"/>
  <c r="M222" i="1"/>
  <c r="L222" i="1"/>
  <c r="J222" i="1"/>
  <c r="M221" i="1"/>
  <c r="L221" i="1"/>
  <c r="J221" i="1"/>
  <c r="M220" i="1"/>
  <c r="L220" i="1"/>
  <c r="J220" i="1"/>
  <c r="L219" i="1"/>
  <c r="M219" i="1" s="1"/>
  <c r="J219" i="1"/>
  <c r="M218" i="1"/>
  <c r="L218" i="1"/>
  <c r="J218" i="1"/>
  <c r="M217" i="1"/>
  <c r="L217" i="1"/>
  <c r="J217" i="1"/>
  <c r="M216" i="1"/>
  <c r="L216" i="1"/>
  <c r="J216" i="1"/>
  <c r="L215" i="1"/>
  <c r="M215" i="1" s="1"/>
  <c r="J215" i="1"/>
  <c r="M207" i="1"/>
  <c r="L207" i="1"/>
  <c r="J207" i="1"/>
  <c r="M206" i="1"/>
  <c r="L206" i="1"/>
  <c r="J206" i="1"/>
  <c r="L205" i="1"/>
  <c r="M205" i="1" s="1"/>
  <c r="J205" i="1"/>
  <c r="L204" i="1"/>
  <c r="M204" i="1" s="1"/>
  <c r="J204" i="1"/>
  <c r="M203" i="1"/>
  <c r="L203" i="1"/>
  <c r="J203" i="1"/>
  <c r="L202" i="1"/>
  <c r="M202" i="1" s="1"/>
  <c r="J202" i="1"/>
  <c r="M201" i="1"/>
  <c r="L201" i="1"/>
  <c r="J201" i="1"/>
  <c r="L200" i="1"/>
  <c r="M200" i="1" s="1"/>
  <c r="J200" i="1"/>
  <c r="M199" i="1"/>
  <c r="L199" i="1"/>
  <c r="J199" i="1"/>
  <c r="M198" i="1"/>
  <c r="L198" i="1"/>
  <c r="J198" i="1"/>
  <c r="M197" i="1"/>
  <c r="L197" i="1"/>
  <c r="J197" i="1"/>
  <c r="L196" i="1"/>
  <c r="M196" i="1" s="1"/>
  <c r="J196" i="1"/>
  <c r="M194" i="1"/>
  <c r="L194" i="1"/>
  <c r="J194" i="1"/>
  <c r="M193" i="1"/>
  <c r="L193" i="1"/>
  <c r="J193" i="1"/>
  <c r="M192" i="1"/>
  <c r="L192" i="1"/>
  <c r="J192" i="1"/>
  <c r="L191" i="1"/>
  <c r="M191" i="1" s="1"/>
  <c r="J191" i="1"/>
  <c r="M190" i="1"/>
  <c r="L190" i="1"/>
  <c r="J190" i="1"/>
  <c r="M189" i="1"/>
  <c r="L189" i="1"/>
  <c r="J189" i="1"/>
  <c r="L188" i="1"/>
  <c r="M188" i="1" s="1"/>
  <c r="J188" i="1"/>
  <c r="L187" i="1"/>
  <c r="M187" i="1" s="1"/>
  <c r="J187" i="1"/>
  <c r="M186" i="1"/>
  <c r="L186" i="1"/>
  <c r="J186" i="1"/>
  <c r="L185" i="1"/>
  <c r="M185" i="1" s="1"/>
  <c r="J185" i="1"/>
  <c r="M184" i="1"/>
  <c r="L184" i="1"/>
  <c r="J184" i="1"/>
  <c r="L182" i="1"/>
  <c r="M182" i="1" s="1"/>
  <c r="J182" i="1"/>
  <c r="M181" i="1"/>
  <c r="L181" i="1"/>
  <c r="J181" i="1"/>
  <c r="M180" i="1"/>
  <c r="L180" i="1"/>
  <c r="J180" i="1"/>
  <c r="M179" i="1"/>
  <c r="L179" i="1"/>
  <c r="J179" i="1"/>
  <c r="L178" i="1"/>
  <c r="M178" i="1" s="1"/>
  <c r="J178" i="1"/>
  <c r="M177" i="1"/>
  <c r="L177" i="1"/>
  <c r="J177" i="1"/>
  <c r="M176" i="1"/>
  <c r="L176" i="1"/>
  <c r="J176" i="1"/>
  <c r="M175" i="1"/>
  <c r="L175" i="1"/>
  <c r="J175" i="1"/>
  <c r="L174" i="1"/>
  <c r="M174" i="1" s="1"/>
  <c r="J174" i="1"/>
  <c r="M173" i="1"/>
  <c r="L173" i="1"/>
  <c r="J173" i="1"/>
  <c r="M172" i="1"/>
  <c r="L172" i="1"/>
  <c r="J172" i="1"/>
  <c r="L171" i="1"/>
  <c r="M171" i="1" s="1"/>
  <c r="J171" i="1"/>
  <c r="L170" i="1"/>
  <c r="M170" i="1" s="1"/>
  <c r="J170" i="1"/>
  <c r="M168" i="1"/>
  <c r="L168" i="1"/>
  <c r="J168" i="1"/>
  <c r="L167" i="1"/>
  <c r="M167" i="1" s="1"/>
  <c r="J167" i="1"/>
  <c r="M165" i="1"/>
  <c r="L165" i="1"/>
  <c r="J165" i="1"/>
  <c r="L164" i="1"/>
  <c r="M164" i="1" s="1"/>
  <c r="J164" i="1"/>
  <c r="M163" i="1"/>
  <c r="L163" i="1"/>
  <c r="J163" i="1"/>
  <c r="M162" i="1"/>
  <c r="L162" i="1"/>
  <c r="J162" i="1"/>
  <c r="M161" i="1"/>
  <c r="L161" i="1"/>
  <c r="J161" i="1"/>
  <c r="L159" i="1"/>
  <c r="M159" i="1" s="1"/>
  <c r="J159" i="1"/>
  <c r="M158" i="1"/>
  <c r="L158" i="1"/>
  <c r="J158" i="1"/>
  <c r="M157" i="1"/>
  <c r="L157" i="1"/>
  <c r="J157" i="1"/>
  <c r="M156" i="1"/>
  <c r="L156" i="1"/>
  <c r="J156" i="1"/>
  <c r="L155" i="1"/>
  <c r="M155" i="1" s="1"/>
  <c r="J155" i="1"/>
  <c r="M154" i="1"/>
  <c r="L154" i="1"/>
  <c r="J154" i="1"/>
  <c r="M153" i="1"/>
  <c r="L153" i="1"/>
  <c r="J153" i="1"/>
  <c r="L152" i="1"/>
  <c r="M152" i="1" s="1"/>
  <c r="J152" i="1"/>
  <c r="L151" i="1"/>
  <c r="M151" i="1" s="1"/>
  <c r="J151" i="1"/>
  <c r="M150" i="1"/>
  <c r="L150" i="1"/>
  <c r="J150" i="1"/>
  <c r="L149" i="1"/>
  <c r="M149" i="1" s="1"/>
  <c r="J149" i="1"/>
  <c r="M148" i="1"/>
  <c r="L148" i="1"/>
  <c r="J148" i="1"/>
  <c r="L147" i="1"/>
  <c r="M147" i="1" s="1"/>
  <c r="J147" i="1"/>
  <c r="M139" i="1"/>
  <c r="L139" i="1"/>
  <c r="J139" i="1"/>
  <c r="M138" i="1"/>
  <c r="L138" i="1"/>
  <c r="J138" i="1"/>
  <c r="M137" i="1"/>
  <c r="L137" i="1"/>
  <c r="J137" i="1"/>
  <c r="L136" i="1"/>
  <c r="M136" i="1" s="1"/>
  <c r="J136" i="1"/>
  <c r="M135" i="1"/>
  <c r="L135" i="1"/>
  <c r="J135" i="1"/>
  <c r="M134" i="1"/>
  <c r="L134" i="1"/>
  <c r="J134" i="1"/>
  <c r="M133" i="1"/>
  <c r="L133" i="1"/>
  <c r="J133" i="1"/>
  <c r="L131" i="1"/>
  <c r="M131" i="1" s="1"/>
  <c r="J131" i="1"/>
  <c r="M129" i="1"/>
  <c r="L129" i="1"/>
  <c r="J129" i="1"/>
  <c r="M128" i="1"/>
  <c r="L128" i="1"/>
  <c r="J128" i="1"/>
  <c r="L127" i="1"/>
  <c r="M127" i="1" s="1"/>
  <c r="J127" i="1"/>
  <c r="L126" i="1"/>
  <c r="M126" i="1" s="1"/>
  <c r="J126" i="1"/>
  <c r="M125" i="1"/>
  <c r="L125" i="1"/>
  <c r="J125" i="1"/>
  <c r="L123" i="1"/>
  <c r="M123" i="1" s="1"/>
  <c r="J123" i="1"/>
  <c r="M122" i="1"/>
  <c r="L122" i="1"/>
  <c r="J122" i="1"/>
  <c r="L121" i="1"/>
  <c r="M121" i="1" s="1"/>
  <c r="J121" i="1"/>
  <c r="M120" i="1"/>
  <c r="L120" i="1"/>
  <c r="J120" i="1"/>
  <c r="M111" i="1"/>
  <c r="L111" i="1"/>
  <c r="J111" i="1"/>
  <c r="M108" i="1"/>
  <c r="L108" i="1"/>
  <c r="J108" i="1"/>
  <c r="L107" i="1"/>
  <c r="M107" i="1" s="1"/>
  <c r="J107" i="1"/>
  <c r="M106" i="1"/>
  <c r="L106" i="1"/>
  <c r="J106" i="1"/>
  <c r="M104" i="1"/>
  <c r="L104" i="1"/>
  <c r="J104" i="1"/>
  <c r="M103" i="1"/>
  <c r="L103" i="1"/>
  <c r="J103" i="1"/>
  <c r="L102" i="1"/>
  <c r="M102" i="1" s="1"/>
  <c r="J102" i="1"/>
  <c r="M99" i="1"/>
  <c r="L99" i="1"/>
  <c r="J99" i="1"/>
  <c r="M98" i="1"/>
  <c r="L98" i="1"/>
  <c r="J98" i="1"/>
  <c r="L90" i="1"/>
  <c r="M90" i="1" s="1"/>
  <c r="J90" i="1"/>
  <c r="L89" i="1"/>
  <c r="M89" i="1" s="1"/>
  <c r="J89" i="1"/>
  <c r="M88" i="1"/>
  <c r="L88" i="1"/>
  <c r="J88" i="1"/>
  <c r="L87" i="1"/>
  <c r="M87" i="1" s="1"/>
  <c r="J87" i="1"/>
  <c r="M86" i="1"/>
  <c r="L86" i="1"/>
  <c r="J86" i="1"/>
  <c r="L85" i="1"/>
  <c r="M85" i="1" s="1"/>
  <c r="J85" i="1"/>
  <c r="M84" i="1"/>
  <c r="L84" i="1"/>
  <c r="J84" i="1"/>
  <c r="M83" i="1"/>
  <c r="L83" i="1"/>
  <c r="J83" i="1"/>
  <c r="M82" i="1"/>
  <c r="L82" i="1"/>
  <c r="J82" i="1"/>
  <c r="L81" i="1"/>
  <c r="M81" i="1" s="1"/>
  <c r="J81" i="1"/>
  <c r="M79" i="1"/>
  <c r="L79" i="1"/>
  <c r="J79" i="1"/>
  <c r="M78" i="1"/>
  <c r="L78" i="1"/>
  <c r="J78" i="1"/>
  <c r="M77" i="1"/>
  <c r="L77" i="1"/>
  <c r="J77" i="1"/>
  <c r="L75" i="1"/>
  <c r="M75" i="1" s="1"/>
  <c r="J75" i="1"/>
  <c r="M74" i="1"/>
  <c r="L74" i="1"/>
  <c r="J74" i="1"/>
  <c r="M73" i="1"/>
  <c r="L73" i="1"/>
  <c r="J73" i="1"/>
  <c r="L72" i="1"/>
  <c r="M72" i="1" s="1"/>
  <c r="J72" i="1"/>
  <c r="L71" i="1"/>
  <c r="M71" i="1" s="1"/>
  <c r="J71" i="1"/>
  <c r="M69" i="1"/>
  <c r="L69" i="1"/>
  <c r="J69" i="1"/>
  <c r="L67" i="1"/>
  <c r="M67" i="1" s="1"/>
  <c r="J67" i="1"/>
  <c r="M66" i="1"/>
  <c r="L66" i="1"/>
  <c r="J66" i="1"/>
  <c r="L65" i="1"/>
  <c r="M65" i="1" s="1"/>
  <c r="J65" i="1"/>
  <c r="M56" i="1"/>
  <c r="L56" i="1"/>
  <c r="J56" i="1"/>
  <c r="M55" i="1"/>
  <c r="L55" i="1"/>
  <c r="J55" i="1"/>
  <c r="M54" i="1"/>
  <c r="L54" i="1"/>
  <c r="J54" i="1"/>
  <c r="L53" i="1"/>
  <c r="M53" i="1" s="1"/>
  <c r="J53" i="1"/>
  <c r="M52" i="1"/>
  <c r="L52" i="1"/>
  <c r="J52" i="1"/>
  <c r="M51" i="1"/>
  <c r="L51" i="1"/>
  <c r="J51" i="1"/>
  <c r="L50" i="1"/>
  <c r="M50" i="1" s="1"/>
  <c r="J50" i="1"/>
  <c r="L49" i="1"/>
  <c r="M49" i="1" s="1"/>
  <c r="J49" i="1"/>
  <c r="M48" i="1"/>
  <c r="L48" i="1"/>
  <c r="J48" i="1"/>
  <c r="L40" i="1"/>
  <c r="M40" i="1" s="1"/>
  <c r="J40" i="1"/>
  <c r="L38" i="1"/>
  <c r="M38" i="1" s="1"/>
  <c r="J38" i="1"/>
  <c r="L36" i="1"/>
  <c r="M36" i="1" s="1"/>
  <c r="J36" i="1"/>
  <c r="M35" i="1"/>
  <c r="L35" i="1"/>
  <c r="J35" i="1"/>
  <c r="L33" i="1"/>
  <c r="M33" i="1" s="1"/>
  <c r="J33" i="1"/>
  <c r="M32" i="1"/>
  <c r="L32" i="1"/>
  <c r="J32" i="1"/>
  <c r="L30" i="1"/>
  <c r="M30" i="1" s="1"/>
  <c r="J30" i="1"/>
  <c r="M29" i="1"/>
  <c r="L29" i="1"/>
  <c r="J29" i="1"/>
  <c r="M28" i="1"/>
  <c r="L28" i="1"/>
  <c r="J28" i="1"/>
</calcChain>
</file>

<file path=xl/sharedStrings.xml><?xml version="1.0" encoding="utf-8"?>
<sst xmlns="http://schemas.openxmlformats.org/spreadsheetml/2006/main" count="1524" uniqueCount="774">
  <si>
    <t>後期教科書一覧　（八王子）</t>
    <rPh sb="9" eb="12">
      <t>ハチオウジ</t>
    </rPh>
    <phoneticPr fontId="5"/>
  </si>
  <si>
    <t>令和6年 10月  29日現在</t>
    <rPh sb="0" eb="2">
      <t>レイワ</t>
    </rPh>
    <rPh sb="3" eb="4">
      <t>ネン</t>
    </rPh>
    <phoneticPr fontId="5"/>
  </si>
  <si>
    <t>こちらの表に掲載されてない教科書もありますので､必要に応じて前期教科書一覧表にて</t>
    <rPh sb="6" eb="8">
      <t>ケイサイ</t>
    </rPh>
    <rPh sb="24" eb="26">
      <t>ヒツヨウ</t>
    </rPh>
    <rPh sb="27" eb="28">
      <t>オウ</t>
    </rPh>
    <rPh sb="30" eb="32">
      <t>ゼンキ</t>
    </rPh>
    <rPh sb="32" eb="35">
      <t>キョウカショ</t>
    </rPh>
    <rPh sb="35" eb="38">
      <t>イチランヒョウ</t>
    </rPh>
    <phoneticPr fontId="5"/>
  </si>
  <si>
    <r>
      <t>ご確認ください。</t>
    </r>
    <r>
      <rPr>
        <sz val="18"/>
        <color rgb="FFFF0000"/>
        <rFont val="ＭＳ Ｐゴシック"/>
        <family val="3"/>
        <charset val="128"/>
      </rPr>
      <t>（追加の教科書もありますので、常に最新版をご覧下さい。）</t>
    </r>
    <phoneticPr fontId="4"/>
  </si>
  <si>
    <t>なお、前期に販売していた教科書は、ほとんど注文となりますので、ご了承下さい。</t>
  </si>
  <si>
    <t>また、前期と同じ教科書もこちらに含まれておりますので、ご注意下さい。</t>
    <rPh sb="3" eb="5">
      <t>ゼンキ</t>
    </rPh>
    <rPh sb="6" eb="7">
      <t>オナ</t>
    </rPh>
    <rPh sb="8" eb="11">
      <t>キョウカショ</t>
    </rPh>
    <rPh sb="16" eb="17">
      <t>フク</t>
    </rPh>
    <rPh sb="28" eb="30">
      <t>チュウイ</t>
    </rPh>
    <rPh sb="30" eb="31">
      <t>クダ</t>
    </rPh>
    <phoneticPr fontId="4"/>
  </si>
  <si>
    <t>必ず、履修登録を確認してから購入して下さい。</t>
    <phoneticPr fontId="5"/>
  </si>
  <si>
    <t>（履修制限のある科目は、抽選結果を確認の上、購入してください。）</t>
    <phoneticPr fontId="20"/>
  </si>
  <si>
    <t>返品は一切、受け付けません。</t>
    <rPh sb="0" eb="2">
      <t>ヘンピン</t>
    </rPh>
    <rPh sb="6" eb="7">
      <t>ウ</t>
    </rPh>
    <rPh sb="8" eb="9">
      <t>ツ</t>
    </rPh>
    <phoneticPr fontId="5"/>
  </si>
  <si>
    <t>前期と同じ時間で科目名が違う場合には、同じ教科書を使用している場合がありますので、確認してから購入してください。</t>
  </si>
  <si>
    <t>もし、重複して購入した場合でも、返品は一切、受け付けません。</t>
    <rPh sb="22" eb="23">
      <t>ウ</t>
    </rPh>
    <rPh sb="24" eb="25">
      <t>ツ</t>
    </rPh>
    <phoneticPr fontId="5"/>
  </si>
  <si>
    <t>「棚番●」の注文のみ　は、出版社より取り寄せとなりますので、お時間がかかります。ご了承下さい。</t>
    <rPh sb="1" eb="3">
      <t>タナバン</t>
    </rPh>
    <rPh sb="6" eb="8">
      <t>チュウモン</t>
    </rPh>
    <rPh sb="13" eb="16">
      <t>シュッパンシャ</t>
    </rPh>
    <rPh sb="18" eb="19">
      <t>ト</t>
    </rPh>
    <rPh sb="20" eb="21">
      <t>ヨ</t>
    </rPh>
    <rPh sb="31" eb="33">
      <t>ジカン</t>
    </rPh>
    <rPh sb="41" eb="44">
      <t>リョウショウクダ</t>
    </rPh>
    <phoneticPr fontId="4"/>
  </si>
  <si>
    <r>
      <rPr>
        <b/>
        <sz val="12"/>
        <color rgb="FFFF0000"/>
        <rFont val="ＭＳ Ｐゴシック"/>
        <family val="3"/>
        <charset val="128"/>
      </rPr>
      <t>※</t>
    </r>
    <r>
      <rPr>
        <b/>
        <sz val="12"/>
        <rFont val="ＭＳ Ｐゴシック"/>
        <family val="3"/>
        <charset val="128"/>
      </rPr>
      <t>図書カードご使用の際は、割引が無くなりますので、ご了承ください。</t>
    </r>
    <rPh sb="1" eb="3">
      <t>トショ</t>
    </rPh>
    <rPh sb="7" eb="9">
      <t>シヨウ</t>
    </rPh>
    <rPh sb="10" eb="11">
      <t>サイ</t>
    </rPh>
    <rPh sb="13" eb="15">
      <t>ワリビキ</t>
    </rPh>
    <rPh sb="16" eb="17">
      <t>ナ</t>
    </rPh>
    <rPh sb="26" eb="28">
      <t>リョウショウ</t>
    </rPh>
    <phoneticPr fontId="20"/>
  </si>
  <si>
    <t>商・政経（体育学部）・外・工（・国際）学部　　　教養科目</t>
    <rPh sb="5" eb="7">
      <t>タイイク</t>
    </rPh>
    <rPh sb="7" eb="9">
      <t>ガクブ</t>
    </rPh>
    <rPh sb="16" eb="18">
      <t>コクサイ</t>
    </rPh>
    <rPh sb="20" eb="21">
      <t>ブ</t>
    </rPh>
    <phoneticPr fontId="5"/>
  </si>
  <si>
    <t>※は割引無し</t>
  </si>
  <si>
    <t>科　目　名</t>
  </si>
  <si>
    <t>先生名</t>
  </si>
  <si>
    <t>棚番</t>
  </si>
  <si>
    <t>書　　　名</t>
  </si>
  <si>
    <t>出版社</t>
  </si>
  <si>
    <t>本体価格</t>
    <rPh sb="0" eb="2">
      <t>ホンタイ</t>
    </rPh>
    <rPh sb="2" eb="4">
      <t>カカク</t>
    </rPh>
    <phoneticPr fontId="20"/>
  </si>
  <si>
    <t>税込定価</t>
    <rPh sb="0" eb="2">
      <t>ゼイコミ</t>
    </rPh>
    <rPh sb="2" eb="4">
      <t>テイカ</t>
    </rPh>
    <phoneticPr fontId="42"/>
  </si>
  <si>
    <t>購買会売価</t>
    <rPh sb="0" eb="3">
      <t>コウバイカイ</t>
    </rPh>
    <rPh sb="3" eb="5">
      <t>バイカ</t>
    </rPh>
    <phoneticPr fontId="24"/>
  </si>
  <si>
    <t>備　　考</t>
  </si>
  <si>
    <t>健康科学Ｃ／環境・社会と健康</t>
  </si>
  <si>
    <t>柳　在貞</t>
  </si>
  <si>
    <t>新・生き方としての健康科学　（第2版）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rPh sb="15" eb="16">
      <t>ダイ</t>
    </rPh>
    <rPh sb="17" eb="18">
      <t>ハン</t>
    </rPh>
    <phoneticPr fontId="20"/>
  </si>
  <si>
    <t>有信堂高文社</t>
    <rPh sb="0" eb="3">
      <t>ユウシンドウ</t>
    </rPh>
    <rPh sb="3" eb="6">
      <t>コウブンシャ</t>
    </rPh>
    <phoneticPr fontId="20"/>
  </si>
  <si>
    <t>美術／美術の世界</t>
    <phoneticPr fontId="20"/>
  </si>
  <si>
    <t>岡本　佳子</t>
  </si>
  <si>
    <t>改訂版　西洋・日本美術史の基本</t>
    <rPh sb="0" eb="3">
      <t>カイテイバン</t>
    </rPh>
    <rPh sb="4" eb="6">
      <t>セイヨウ</t>
    </rPh>
    <rPh sb="7" eb="9">
      <t>ニホン</t>
    </rPh>
    <rPh sb="9" eb="12">
      <t>ビジュツシ</t>
    </rPh>
    <rPh sb="13" eb="15">
      <t>キホン</t>
    </rPh>
    <phoneticPr fontId="20"/>
  </si>
  <si>
    <t>美術出版社</t>
    <rPh sb="0" eb="2">
      <t>ビジュツ</t>
    </rPh>
    <rPh sb="2" eb="5">
      <t>シュッパンシャ</t>
    </rPh>
    <phoneticPr fontId="20"/>
  </si>
  <si>
    <t>心理学Ａ／認識と行動のメカニズム</t>
  </si>
  <si>
    <t>村田　佳代子</t>
  </si>
  <si>
    <t>経済学／市場のメカニズム</t>
    <phoneticPr fontId="20"/>
  </si>
  <si>
    <t>松谷　泰樹</t>
  </si>
  <si>
    <t>雇用、利子および貨幣の一般理論（上）　（岩波文庫）</t>
    <rPh sb="0" eb="2">
      <t>コヨウ</t>
    </rPh>
    <rPh sb="3" eb="5">
      <t>リシ</t>
    </rPh>
    <rPh sb="8" eb="10">
      <t>カヘイ</t>
    </rPh>
    <rPh sb="11" eb="13">
      <t>イッパン</t>
    </rPh>
    <rPh sb="13" eb="15">
      <t>リロン</t>
    </rPh>
    <rPh sb="16" eb="17">
      <t>ジョウ</t>
    </rPh>
    <rPh sb="20" eb="22">
      <t>イワナミ</t>
    </rPh>
    <rPh sb="22" eb="24">
      <t>ブンコ</t>
    </rPh>
    <phoneticPr fontId="20"/>
  </si>
  <si>
    <t>岩波書店</t>
    <rPh sb="0" eb="2">
      <t>イワナミ</t>
    </rPh>
    <rPh sb="2" eb="4">
      <t>ショテン</t>
    </rPh>
    <phoneticPr fontId="20"/>
  </si>
  <si>
    <t>雇用、利子および貨幣の一般理論（下）　（岩波文庫）</t>
    <rPh sb="0" eb="2">
      <t>コヨウ</t>
    </rPh>
    <rPh sb="3" eb="5">
      <t>リシ</t>
    </rPh>
    <rPh sb="8" eb="10">
      <t>カヘイ</t>
    </rPh>
    <rPh sb="11" eb="13">
      <t>イッパン</t>
    </rPh>
    <rPh sb="13" eb="15">
      <t>リロン</t>
    </rPh>
    <rPh sb="16" eb="17">
      <t>ゲ</t>
    </rPh>
    <rPh sb="20" eb="22">
      <t>イワナミ</t>
    </rPh>
    <rPh sb="22" eb="24">
      <t>ブンコ</t>
    </rPh>
    <phoneticPr fontId="20"/>
  </si>
  <si>
    <t>天文学Ｂ／宇宙のしくみ</t>
    <phoneticPr fontId="20"/>
  </si>
  <si>
    <t>新居　舜</t>
  </si>
  <si>
    <t>ぜんぶわかる宇宙図鑑</t>
    <rPh sb="6" eb="8">
      <t>ウチュウ</t>
    </rPh>
    <rPh sb="8" eb="10">
      <t>ズカン</t>
    </rPh>
    <phoneticPr fontId="20"/>
  </si>
  <si>
    <t>成美堂出版</t>
    <rPh sb="0" eb="3">
      <t>セイビドウ</t>
    </rPh>
    <rPh sb="3" eb="5">
      <t>シュッパン</t>
    </rPh>
    <phoneticPr fontId="20"/>
  </si>
  <si>
    <t>技術史・技術論</t>
  </si>
  <si>
    <t>菊地　重秋</t>
  </si>
  <si>
    <t>科学と技術の歴史 講義ノート</t>
  </si>
  <si>
    <t>※</t>
  </si>
  <si>
    <t>レポートの書き方／論文の書き方</t>
  </si>
  <si>
    <t>佐野　正俊</t>
  </si>
  <si>
    <t>参考書</t>
    <rPh sb="0" eb="3">
      <t>サンコウショ</t>
    </rPh>
    <phoneticPr fontId="20"/>
  </si>
  <si>
    <t>日本語表現のレッスン</t>
    <rPh sb="0" eb="3">
      <t>ニホンゴ</t>
    </rPh>
    <rPh sb="3" eb="5">
      <t>ヒョウゲン</t>
    </rPh>
    <phoneticPr fontId="20"/>
  </si>
  <si>
    <t>教育出版</t>
    <rPh sb="0" eb="2">
      <t>キョウイク</t>
    </rPh>
    <rPh sb="2" eb="4">
      <t>シュッパン</t>
    </rPh>
    <phoneticPr fontId="20"/>
  </si>
  <si>
    <t>防災と安全</t>
  </si>
  <si>
    <t>濱口　和久</t>
  </si>
  <si>
    <t>防災検定1級・2級用公式テキスト</t>
    <rPh sb="0" eb="2">
      <t>ボウサイ</t>
    </rPh>
    <rPh sb="2" eb="4">
      <t>ケンテイ</t>
    </rPh>
    <rPh sb="5" eb="6">
      <t>キュウ</t>
    </rPh>
    <rPh sb="8" eb="9">
      <t>キュウ</t>
    </rPh>
    <rPh sb="9" eb="10">
      <t>ヨウ</t>
    </rPh>
    <rPh sb="10" eb="12">
      <t>コウシキ</t>
    </rPh>
    <phoneticPr fontId="20"/>
  </si>
  <si>
    <t>教育家庭新聞</t>
    <rPh sb="0" eb="2">
      <t>キョウイク</t>
    </rPh>
    <rPh sb="2" eb="4">
      <t>カテイ</t>
    </rPh>
    <rPh sb="4" eb="6">
      <t>シンブン</t>
    </rPh>
    <phoneticPr fontId="20"/>
  </si>
  <si>
    <t>　教職等</t>
    <phoneticPr fontId="20"/>
  </si>
  <si>
    <t>教育史</t>
    <phoneticPr fontId="20"/>
  </si>
  <si>
    <t>伊藤　循</t>
  </si>
  <si>
    <t>教育の制度と歴史</t>
    <rPh sb="0" eb="2">
      <t>キョウイク</t>
    </rPh>
    <rPh sb="3" eb="5">
      <t>セイド</t>
    </rPh>
    <rPh sb="6" eb="8">
      <t>レキシ</t>
    </rPh>
    <phoneticPr fontId="20"/>
  </si>
  <si>
    <t>ミネルヴァ書房</t>
    <rPh sb="5" eb="7">
      <t>ショボウ</t>
    </rPh>
    <phoneticPr fontId="20"/>
  </si>
  <si>
    <t>教育方法（2022～）</t>
    <phoneticPr fontId="20"/>
  </si>
  <si>
    <t>児玉　佳一</t>
  </si>
  <si>
    <t>教育の方法・技術とICT　（やさしく学ぶ教職課程）</t>
    <rPh sb="0" eb="2">
      <t>キョウイク</t>
    </rPh>
    <rPh sb="3" eb="5">
      <t>ホウホウ</t>
    </rPh>
    <rPh sb="6" eb="8">
      <t>ギジュツ</t>
    </rPh>
    <rPh sb="18" eb="19">
      <t>マナ</t>
    </rPh>
    <rPh sb="20" eb="22">
      <t>キョウショク</t>
    </rPh>
    <rPh sb="22" eb="24">
      <t>カテイ</t>
    </rPh>
    <phoneticPr fontId="20"/>
  </si>
  <si>
    <t>学文社</t>
    <rPh sb="0" eb="2">
      <t>ガクブン</t>
    </rPh>
    <rPh sb="2" eb="3">
      <t>シャ</t>
    </rPh>
    <phoneticPr fontId="20"/>
  </si>
  <si>
    <t>教師と学生が知っておくべき教育方法論・ICT活用</t>
    <rPh sb="0" eb="2">
      <t>キョウシ</t>
    </rPh>
    <rPh sb="3" eb="5">
      <t>ガクセイ</t>
    </rPh>
    <rPh sb="6" eb="7">
      <t>シ</t>
    </rPh>
    <rPh sb="13" eb="15">
      <t>キョウイク</t>
    </rPh>
    <rPh sb="15" eb="18">
      <t>ホウホウロン</t>
    </rPh>
    <rPh sb="22" eb="24">
      <t>カツヨウ</t>
    </rPh>
    <phoneticPr fontId="20"/>
  </si>
  <si>
    <t>北樹出版</t>
    <rPh sb="0" eb="1">
      <t>ホク</t>
    </rPh>
    <rPh sb="1" eb="2">
      <t>ジュ</t>
    </rPh>
    <rPh sb="2" eb="4">
      <t>シュッパン</t>
    </rPh>
    <phoneticPr fontId="20"/>
  </si>
  <si>
    <t>道徳教育指導論</t>
    <phoneticPr fontId="20"/>
  </si>
  <si>
    <t>谷合　しのぶ</t>
  </si>
  <si>
    <t>中学校学習指導要領解説　総則編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20"/>
  </si>
  <si>
    <t>東山書房</t>
    <rPh sb="0" eb="1">
      <t>ヒガシ</t>
    </rPh>
    <rPh sb="1" eb="2">
      <t>ヤマ</t>
    </rPh>
    <rPh sb="2" eb="4">
      <t>ショボウ</t>
    </rPh>
    <phoneticPr fontId="20"/>
  </si>
  <si>
    <t>中学校学習指導要領解説　特別の教科　道徳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phoneticPr fontId="20"/>
  </si>
  <si>
    <t>新教職課程シリーズ　道徳教育論　改訂版</t>
    <rPh sb="0" eb="1">
      <t>シン</t>
    </rPh>
    <rPh sb="1" eb="3">
      <t>キョウショク</t>
    </rPh>
    <rPh sb="3" eb="5">
      <t>カテイ</t>
    </rPh>
    <rPh sb="10" eb="12">
      <t>ドウトク</t>
    </rPh>
    <rPh sb="12" eb="15">
      <t>キョウイクロン</t>
    </rPh>
    <rPh sb="16" eb="19">
      <t>カイテイバン</t>
    </rPh>
    <phoneticPr fontId="20"/>
  </si>
  <si>
    <t>一藝社</t>
    <rPh sb="0" eb="1">
      <t>イチ</t>
    </rPh>
    <rPh sb="1" eb="3">
      <t>ゲイシャ</t>
    </rPh>
    <phoneticPr fontId="20"/>
  </si>
  <si>
    <t>外国史概論Ⅱ／外国史Ⅱ【国際学部】</t>
    <phoneticPr fontId="20"/>
  </si>
  <si>
    <t>前田　達見</t>
  </si>
  <si>
    <t>人文地理学概論Ⅱ／人文地理学Ⅱ【国際学部】</t>
    <phoneticPr fontId="20"/>
  </si>
  <si>
    <t>藤井　毅彦</t>
  </si>
  <si>
    <t>新詳地理資料COMPLETE2024</t>
    <rPh sb="0" eb="2">
      <t>シンショウ</t>
    </rPh>
    <rPh sb="2" eb="4">
      <t>チリ</t>
    </rPh>
    <rPh sb="4" eb="6">
      <t>シリョウ</t>
    </rPh>
    <phoneticPr fontId="20"/>
  </si>
  <si>
    <t>帝国書院</t>
    <rPh sb="0" eb="2">
      <t>テイコク</t>
    </rPh>
    <rPh sb="2" eb="4">
      <t>ショイン</t>
    </rPh>
    <phoneticPr fontId="20"/>
  </si>
  <si>
    <t>日本史概論Ⅱ／日本史Ⅱ【国際学部】</t>
    <phoneticPr fontId="20"/>
  </si>
  <si>
    <t>●</t>
    <phoneticPr fontId="20"/>
  </si>
  <si>
    <t>概論日本歴史</t>
    <rPh sb="0" eb="2">
      <t>ガイロン</t>
    </rPh>
    <rPh sb="2" eb="4">
      <t>ニホン</t>
    </rPh>
    <rPh sb="4" eb="6">
      <t>レキシ</t>
    </rPh>
    <phoneticPr fontId="20"/>
  </si>
  <si>
    <t>吉川弘文館</t>
    <rPh sb="0" eb="2">
      <t>ヨシカワ</t>
    </rPh>
    <rPh sb="2" eb="5">
      <t>コウブンカン</t>
    </rPh>
    <phoneticPr fontId="20"/>
  </si>
  <si>
    <t>注文のみ</t>
    <rPh sb="0" eb="2">
      <t>チュウモン</t>
    </rPh>
    <phoneticPr fontId="20"/>
  </si>
  <si>
    <t>商・政経学部（体育学部）　　専門</t>
    <rPh sb="7" eb="9">
      <t>タイイク</t>
    </rPh>
    <rPh sb="9" eb="11">
      <t>ガクブ</t>
    </rPh>
    <phoneticPr fontId="5"/>
  </si>
  <si>
    <t>情報リテラシーＢ〔商１９組・体育部〕</t>
  </si>
  <si>
    <t>小林　政尚</t>
  </si>
  <si>
    <t>情報リテラシーＢ〔商２０組・体育部〕</t>
  </si>
  <si>
    <t>城田　比佐子</t>
  </si>
  <si>
    <t>Windows10・Office2016による情報処理入門</t>
    <rPh sb="23" eb="25">
      <t>ジョウホウ</t>
    </rPh>
    <rPh sb="25" eb="27">
      <t>ショリ</t>
    </rPh>
    <rPh sb="27" eb="29">
      <t>ニュウモン</t>
    </rPh>
    <phoneticPr fontId="20"/>
  </si>
  <si>
    <t>実教出版</t>
    <rPh sb="0" eb="2">
      <t>ジッキョウ</t>
    </rPh>
    <rPh sb="2" eb="4">
      <t>シュッパン</t>
    </rPh>
    <phoneticPr fontId="20"/>
  </si>
  <si>
    <t>情報リテラシーＢ〔商２１組・体育部〕</t>
  </si>
  <si>
    <t>●</t>
    <phoneticPr fontId="20"/>
  </si>
  <si>
    <t>情報リテラシーＢ（政経・体育部）</t>
    <phoneticPr fontId="20"/>
  </si>
  <si>
    <t>担当複数</t>
    <rPh sb="0" eb="4">
      <t>タントウフクスウ</t>
    </rPh>
    <phoneticPr fontId="20"/>
  </si>
  <si>
    <t>大学生の知の情報・AIスキル</t>
    <rPh sb="0" eb="3">
      <t>ダイガクセイ</t>
    </rPh>
    <rPh sb="4" eb="5">
      <t>チ</t>
    </rPh>
    <rPh sb="6" eb="8">
      <t>ジョウホウ</t>
    </rPh>
    <phoneticPr fontId="20"/>
  </si>
  <si>
    <t>共立出版</t>
    <rPh sb="0" eb="2">
      <t>キョウリツ</t>
    </rPh>
    <rPh sb="2" eb="4">
      <t>シュッパン</t>
    </rPh>
    <phoneticPr fontId="20"/>
  </si>
  <si>
    <t>経営学総論Ⅱ〔体育部〕</t>
  </si>
  <si>
    <t>佐々木　秀徳</t>
  </si>
  <si>
    <t>なし</t>
    <phoneticPr fontId="20"/>
  </si>
  <si>
    <t>経営組織論Ｂ／経営組織論Ⅱ〔体育部〕</t>
  </si>
  <si>
    <t>石毛　昭範</t>
  </si>
  <si>
    <t>経営組織入門</t>
    <rPh sb="0" eb="2">
      <t>ケイエイ</t>
    </rPh>
    <rPh sb="2" eb="4">
      <t>ソシキ</t>
    </rPh>
    <rPh sb="4" eb="6">
      <t>ニュウモン</t>
    </rPh>
    <phoneticPr fontId="20"/>
  </si>
  <si>
    <t>文眞堂</t>
    <rPh sb="0" eb="3">
      <t>ブンシンドウ</t>
    </rPh>
    <phoneticPr fontId="20"/>
  </si>
  <si>
    <t>経営管理総論Ｂ／経営管理総論Ⅱ〔体育部〕</t>
  </si>
  <si>
    <t>人的資源管理論Ｂ／人的資源管理論Ⅱ〔体育部〕</t>
  </si>
  <si>
    <t>新しい人事労務管理（第7版）</t>
    <rPh sb="0" eb="1">
      <t>アタラ</t>
    </rPh>
    <rPh sb="3" eb="5">
      <t>ジンジ</t>
    </rPh>
    <rPh sb="5" eb="7">
      <t>ロウム</t>
    </rPh>
    <rPh sb="7" eb="9">
      <t>カンリ</t>
    </rPh>
    <rPh sb="10" eb="11">
      <t>ダイ</t>
    </rPh>
    <rPh sb="12" eb="13">
      <t>ハン</t>
    </rPh>
    <phoneticPr fontId="20"/>
  </si>
  <si>
    <t>有斐閣</t>
    <rPh sb="0" eb="3">
      <t>ユウヒカク</t>
    </rPh>
    <phoneticPr fontId="20"/>
  </si>
  <si>
    <t>国際経営論Ｂ／国際経営論Ⅱ〔体育部〕</t>
  </si>
  <si>
    <t>鈴木　岩行</t>
  </si>
  <si>
    <t>現代国際経営要論</t>
    <rPh sb="0" eb="2">
      <t>ゲンダイ</t>
    </rPh>
    <rPh sb="2" eb="4">
      <t>コクサイ</t>
    </rPh>
    <rPh sb="4" eb="6">
      <t>ケイエイ</t>
    </rPh>
    <rPh sb="6" eb="8">
      <t>ヨウロン</t>
    </rPh>
    <phoneticPr fontId="20"/>
  </si>
  <si>
    <t>創成社</t>
    <rPh sb="0" eb="3">
      <t>ソウセイシャ</t>
    </rPh>
    <phoneticPr fontId="20"/>
  </si>
  <si>
    <t>商法（商行為）〔体育部〕</t>
  </si>
  <si>
    <t>江村　義行</t>
  </si>
  <si>
    <t>推薦六法</t>
    <rPh sb="0" eb="2">
      <t>スイセン</t>
    </rPh>
    <rPh sb="2" eb="4">
      <t>ロッポウ</t>
    </rPh>
    <phoneticPr fontId="20"/>
  </si>
  <si>
    <t>デイリー六法</t>
    <rPh sb="4" eb="6">
      <t>ロッポウ</t>
    </rPh>
    <phoneticPr fontId="20"/>
  </si>
  <si>
    <t>三省堂</t>
    <rPh sb="0" eb="3">
      <t>サンセイドウ</t>
    </rPh>
    <phoneticPr fontId="20"/>
  </si>
  <si>
    <t>スポーツ医学Ｂ／スポーツ医学Ⅱ〔体育部〕</t>
  </si>
  <si>
    <t>鈴木　なつ未</t>
  </si>
  <si>
    <t>真剣に生理の話をしよう</t>
    <rPh sb="0" eb="2">
      <t>シンケン</t>
    </rPh>
    <rPh sb="3" eb="5">
      <t>セイリ</t>
    </rPh>
    <rPh sb="6" eb="7">
      <t>ハナシ</t>
    </rPh>
    <phoneticPr fontId="20"/>
  </si>
  <si>
    <t>時事通信出版局</t>
    <rPh sb="0" eb="2">
      <t>ジジ</t>
    </rPh>
    <rPh sb="2" eb="4">
      <t>ツウシン</t>
    </rPh>
    <rPh sb="4" eb="7">
      <t>シュッパンキョク</t>
    </rPh>
    <phoneticPr fontId="20"/>
  </si>
  <si>
    <t>会社法Ｂ／会社法Ⅱ〔体育部〕</t>
  </si>
  <si>
    <t>世界経済史Ｂ／世界経済史Ⅱ〔体育部〕</t>
  </si>
  <si>
    <t>髙野　要</t>
  </si>
  <si>
    <t>世界経済史Ⅰ</t>
    <rPh sb="0" eb="2">
      <t>セカイ</t>
    </rPh>
    <rPh sb="2" eb="5">
      <t>ケイザイシ</t>
    </rPh>
    <phoneticPr fontId="20"/>
  </si>
  <si>
    <t>三恵社</t>
    <rPh sb="0" eb="3">
      <t>サンケイシャ</t>
    </rPh>
    <phoneticPr fontId="20"/>
  </si>
  <si>
    <t>※</t>
    <phoneticPr fontId="20"/>
  </si>
  <si>
    <t>世界経済史Ⅱ</t>
    <rPh sb="0" eb="2">
      <t>セカイ</t>
    </rPh>
    <rPh sb="2" eb="5">
      <t>ケイザイシ</t>
    </rPh>
    <phoneticPr fontId="20"/>
  </si>
  <si>
    <t>マクロ経済学Ⅱ〔体育部〕</t>
  </si>
  <si>
    <t>21世紀のマクロ経済学</t>
    <rPh sb="2" eb="4">
      <t>セイキ</t>
    </rPh>
    <rPh sb="8" eb="11">
      <t>ケイザイガク</t>
    </rPh>
    <phoneticPr fontId="20"/>
  </si>
  <si>
    <t>ヒルトップ出版</t>
    <rPh sb="5" eb="7">
      <t>シュッパン</t>
    </rPh>
    <phoneticPr fontId="20"/>
  </si>
  <si>
    <t>ミクロ経済学Ⅱ〔体育部〕</t>
  </si>
  <si>
    <t>ミクロ経済学入門演習ノート</t>
    <rPh sb="3" eb="6">
      <t>ケイザイガク</t>
    </rPh>
    <rPh sb="6" eb="8">
      <t>ニュウモン</t>
    </rPh>
    <rPh sb="8" eb="10">
      <t>エンシュウ</t>
    </rPh>
    <phoneticPr fontId="20"/>
  </si>
  <si>
    <t>経済学入門（現代経済）／経済入門〔体育部〕</t>
  </si>
  <si>
    <t>エンサイクロペディア現代経済学入門</t>
    <rPh sb="10" eb="12">
      <t>ゲンダイ</t>
    </rPh>
    <rPh sb="12" eb="15">
      <t>ケイザイガク</t>
    </rPh>
    <rPh sb="15" eb="17">
      <t>ニュウモン</t>
    </rPh>
    <phoneticPr fontId="20"/>
  </si>
  <si>
    <t>唯学書房</t>
    <rPh sb="0" eb="4">
      <t>ユイガクショボウ</t>
    </rPh>
    <phoneticPr fontId="20"/>
  </si>
  <si>
    <t>統計入門〔体育部〕</t>
  </si>
  <si>
    <t>菊地　信義</t>
  </si>
  <si>
    <t>文系のための統計学入門　第2版</t>
    <rPh sb="0" eb="2">
      <t>ブンケイ</t>
    </rPh>
    <rPh sb="6" eb="9">
      <t>トウケイガク</t>
    </rPh>
    <rPh sb="9" eb="11">
      <t>ニュウモン</t>
    </rPh>
    <rPh sb="12" eb="13">
      <t>ダイ</t>
    </rPh>
    <rPh sb="14" eb="15">
      <t>ハン</t>
    </rPh>
    <phoneticPr fontId="20"/>
  </si>
  <si>
    <t>日本評論社</t>
    <rPh sb="0" eb="5">
      <t>ニホンヒョウロンシャ</t>
    </rPh>
    <phoneticPr fontId="20"/>
  </si>
  <si>
    <t>基本統計学　第5版</t>
    <rPh sb="0" eb="2">
      <t>キホン</t>
    </rPh>
    <rPh sb="2" eb="5">
      <t>トウケイガク</t>
    </rPh>
    <rPh sb="6" eb="7">
      <t>ダイ</t>
    </rPh>
    <rPh sb="8" eb="9">
      <t>ハン</t>
    </rPh>
    <phoneticPr fontId="20"/>
  </si>
  <si>
    <t>経済学特講（教育経済学）／▲経済学特講Ａ（教育経済学）</t>
  </si>
  <si>
    <t>教育投資の経済学</t>
    <rPh sb="0" eb="2">
      <t>キョウイク</t>
    </rPh>
    <rPh sb="2" eb="4">
      <t>トウシ</t>
    </rPh>
    <rPh sb="5" eb="8">
      <t>ケイザイガク</t>
    </rPh>
    <phoneticPr fontId="20"/>
  </si>
  <si>
    <t>日本経済新聞出版</t>
    <rPh sb="0" eb="6">
      <t>ニホンケイザイシンブン</t>
    </rPh>
    <rPh sb="6" eb="8">
      <t>シュッパン</t>
    </rPh>
    <phoneticPr fontId="20"/>
  </si>
  <si>
    <t>「学力」の経済学</t>
    <rPh sb="1" eb="3">
      <t>ガクリョク</t>
    </rPh>
    <rPh sb="5" eb="8">
      <t>ケイザイガク</t>
    </rPh>
    <phoneticPr fontId="20"/>
  </si>
  <si>
    <t>ディスカヴァー・トゥエンティワン</t>
    <phoneticPr fontId="20"/>
  </si>
  <si>
    <t>経済政策論Ｂ／経済政策論Ⅱ【体育部】</t>
  </si>
  <si>
    <t>山田　春菜</t>
  </si>
  <si>
    <t>グルーグマン国際経済学　理論と政策（原著第10版）　下：金融編</t>
    <rPh sb="6" eb="8">
      <t>コクサイ</t>
    </rPh>
    <rPh sb="8" eb="11">
      <t>ケイザイガク</t>
    </rPh>
    <rPh sb="12" eb="14">
      <t>リロン</t>
    </rPh>
    <rPh sb="15" eb="17">
      <t>セイサク</t>
    </rPh>
    <rPh sb="18" eb="20">
      <t>ゲンチョ</t>
    </rPh>
    <rPh sb="20" eb="21">
      <t>ダイ</t>
    </rPh>
    <rPh sb="23" eb="24">
      <t>ハン</t>
    </rPh>
    <rPh sb="26" eb="27">
      <t>ゲ</t>
    </rPh>
    <rPh sb="28" eb="30">
      <t>キンユウ</t>
    </rPh>
    <rPh sb="30" eb="31">
      <t>ヘン</t>
    </rPh>
    <phoneticPr fontId="20"/>
  </si>
  <si>
    <t>丸善出版</t>
    <rPh sb="0" eb="2">
      <t>マルゼン</t>
    </rPh>
    <rPh sb="2" eb="4">
      <t>シュッパン</t>
    </rPh>
    <phoneticPr fontId="20"/>
  </si>
  <si>
    <t>商・政経学部（体育学部）　　語学・ゼミ</t>
    <rPh sb="7" eb="9">
      <t>タイイク</t>
    </rPh>
    <rPh sb="9" eb="11">
      <t>ガクブ</t>
    </rPh>
    <rPh sb="14" eb="16">
      <t>ゴガク</t>
    </rPh>
    <phoneticPr fontId="5"/>
  </si>
  <si>
    <t>1年（再履）</t>
    <rPh sb="1" eb="2">
      <t>ネン</t>
    </rPh>
    <rPh sb="3" eb="5">
      <t>サイリ</t>
    </rPh>
    <phoneticPr fontId="20"/>
  </si>
  <si>
    <t>Freshman English A Ⅰ（再）</t>
    <rPh sb="21" eb="22">
      <t>サイ</t>
    </rPh>
    <phoneticPr fontId="20"/>
  </si>
  <si>
    <t>熊沢　和明</t>
    <rPh sb="0" eb="2">
      <t>クマザワ</t>
    </rPh>
    <rPh sb="3" eb="5">
      <t>カズアキ</t>
    </rPh>
    <phoneticPr fontId="20"/>
  </si>
  <si>
    <t>English Stream Elementary</t>
    <phoneticPr fontId="20"/>
  </si>
  <si>
    <t>金星堂</t>
    <rPh sb="0" eb="2">
      <t>キンセイ</t>
    </rPh>
    <rPh sb="2" eb="3">
      <t>ドウ</t>
    </rPh>
    <phoneticPr fontId="20"/>
  </si>
  <si>
    <t>2年（再履）</t>
    <rPh sb="1" eb="2">
      <t>ネン</t>
    </rPh>
    <rPh sb="3" eb="5">
      <t>サイリ</t>
    </rPh>
    <phoneticPr fontId="20"/>
  </si>
  <si>
    <t>Basic Business English A Ⅰ（再）</t>
    <rPh sb="27" eb="28">
      <t>サイ</t>
    </rPh>
    <phoneticPr fontId="20"/>
  </si>
  <si>
    <t>Pleasure in Reading Alound and Retelling</t>
    <phoneticPr fontId="20"/>
  </si>
  <si>
    <t>1年</t>
    <rPh sb="1" eb="2">
      <t>ネン</t>
    </rPh>
    <phoneticPr fontId="20"/>
  </si>
  <si>
    <t>１年英語①Ⅱ（政経X・Y・Z・体育部）</t>
    <phoneticPr fontId="20"/>
  </si>
  <si>
    <t>今井　宏二</t>
  </si>
  <si>
    <t>TOEIC Test Trainer Target 350</t>
    <phoneticPr fontId="20"/>
  </si>
  <si>
    <t>Cengage</t>
    <phoneticPr fontId="20"/>
  </si>
  <si>
    <t>※</t>
    <phoneticPr fontId="20"/>
  </si>
  <si>
    <t>●</t>
    <phoneticPr fontId="20"/>
  </si>
  <si>
    <t>TOEICテストに出る順英単語</t>
    <rPh sb="9" eb="10">
      <t>デ</t>
    </rPh>
    <rPh sb="11" eb="12">
      <t>ジュン</t>
    </rPh>
    <rPh sb="12" eb="15">
      <t>エイタンゴ</t>
    </rPh>
    <phoneticPr fontId="20"/>
  </si>
  <si>
    <t>KADOKAWA</t>
    <phoneticPr fontId="20"/>
  </si>
  <si>
    <t>注文のみ（前期と同じ）</t>
    <rPh sb="0" eb="2">
      <t>チュウモン</t>
    </rPh>
    <rPh sb="5" eb="7">
      <t>ゼンキ</t>
    </rPh>
    <rPh sb="8" eb="9">
      <t>オナ</t>
    </rPh>
    <phoneticPr fontId="20"/>
  </si>
  <si>
    <t>１年英語②Ⅱ（政経X・Y・Z・体育部）</t>
    <phoneticPr fontId="20"/>
  </si>
  <si>
    <t>松野/石川</t>
    <rPh sb="3" eb="5">
      <t>イシカワ</t>
    </rPh>
    <phoneticPr fontId="20"/>
  </si>
  <si>
    <t>English Makeover</t>
    <phoneticPr fontId="20"/>
  </si>
  <si>
    <t>成美堂</t>
    <rPh sb="0" eb="3">
      <t>セイビドウ</t>
    </rPh>
    <phoneticPr fontId="20"/>
  </si>
  <si>
    <t>2年</t>
    <rPh sb="1" eb="2">
      <t>ネン</t>
    </rPh>
    <phoneticPr fontId="20"/>
  </si>
  <si>
    <t>２年英語①Ⅱ（政経X・Y・Z・体育部）</t>
    <phoneticPr fontId="20"/>
  </si>
  <si>
    <t>薄井　良治</t>
  </si>
  <si>
    <t>A Communicative Approach to the TOEIC L&amp;R Test ：Elementary</t>
    <phoneticPr fontId="20"/>
  </si>
  <si>
    <t>TOEIC L&amp;Rテスト英単語出るとこだけ！</t>
    <rPh sb="12" eb="15">
      <t>エイタンゴ</t>
    </rPh>
    <rPh sb="15" eb="16">
      <t>デ</t>
    </rPh>
    <phoneticPr fontId="20"/>
  </si>
  <si>
    <t>アルク</t>
    <phoneticPr fontId="20"/>
  </si>
  <si>
    <t>２年英語②Ⅱ（政経X・Y・Z・体育部）</t>
    <phoneticPr fontId="20"/>
  </si>
  <si>
    <t>石川　貴子</t>
  </si>
  <si>
    <t>Reading Steps</t>
    <phoneticPr fontId="20"/>
  </si>
  <si>
    <t>２年Ｆ語①Ⅱ　H組（体育部）</t>
    <phoneticPr fontId="4"/>
  </si>
  <si>
    <t>小川　亮彦</t>
  </si>
  <si>
    <t>セ・パルフェ</t>
  </si>
  <si>
    <t>白水社</t>
  </si>
  <si>
    <t>外国語学部　</t>
  </si>
  <si>
    <t>初級英語①Ⅱ（Ａ組）</t>
    <phoneticPr fontId="20"/>
  </si>
  <si>
    <t>張　世霞</t>
  </si>
  <si>
    <t>●</t>
    <phoneticPr fontId="20"/>
  </si>
  <si>
    <t>A Communicative Approach to TOEIC L&amp;R Test Book 2</t>
  </si>
  <si>
    <t>初級英語①Ⅱ（Ｄ組）</t>
  </si>
  <si>
    <t>ジリアン ペルトン 齋藤</t>
  </si>
  <si>
    <t>Smart Choice 1 　3rd edition</t>
    <phoneticPr fontId="4"/>
  </si>
  <si>
    <t>Oxford</t>
  </si>
  <si>
    <t>※</t>
    <phoneticPr fontId="20"/>
  </si>
  <si>
    <t>初級英語②Ⅱ（Ｄ組）</t>
  </si>
  <si>
    <t>村瀬　暁生</t>
  </si>
  <si>
    <t>●</t>
    <phoneticPr fontId="20"/>
  </si>
  <si>
    <t>Climb High to the TOEIC L&amp;R Test</t>
  </si>
  <si>
    <t>初級英語①Ⅱ（Ｅ組）</t>
  </si>
  <si>
    <t>下島　義容</t>
  </si>
  <si>
    <t>Totally TOEIC L&amp;R Test ：Challenge 500-600</t>
    <phoneticPr fontId="20"/>
  </si>
  <si>
    <t>南雲堂</t>
    <rPh sb="0" eb="3">
      <t>ナンウンドウ</t>
    </rPh>
    <phoneticPr fontId="20"/>
  </si>
  <si>
    <t>中級英語①Ⅱ（Ａ組）</t>
  </si>
  <si>
    <t>Smart Choice 3 　3rd edition</t>
    <phoneticPr fontId="4"/>
  </si>
  <si>
    <t>※</t>
    <phoneticPr fontId="20"/>
  </si>
  <si>
    <t>中級英語②Ⅱ（Ｂ組）</t>
  </si>
  <si>
    <t>Smart Choice 2 　3rd edition</t>
    <phoneticPr fontId="4"/>
  </si>
  <si>
    <t>中級英語②Ⅱ（Ｄ組）</t>
  </si>
  <si>
    <t>Smart Route to the TOEIC L&amp;R Test</t>
  </si>
  <si>
    <t>Cengage</t>
  </si>
  <si>
    <t>中級英語①Ⅱ（Ｅ組）</t>
  </si>
  <si>
    <t>中級英語②Ⅱ（Ｅ組）</t>
  </si>
  <si>
    <t>A Communicative Approach to the TOEIC L&amp;R Test Book 3</t>
    <phoneticPr fontId="4"/>
  </si>
  <si>
    <t>中級ドイツ語①Ⅱ</t>
  </si>
  <si>
    <t>荻原　耕平</t>
  </si>
  <si>
    <t>ゲナウ！レーゼン　ノイ</t>
    <phoneticPr fontId="20"/>
  </si>
  <si>
    <t>郁文堂</t>
    <rPh sb="0" eb="2">
      <t>イクブン</t>
    </rPh>
    <rPh sb="2" eb="3">
      <t>ドウ</t>
    </rPh>
    <phoneticPr fontId="20"/>
  </si>
  <si>
    <t>情報スキルⅡ（英米語Ａ組）</t>
  </si>
  <si>
    <t>清水　昭博</t>
  </si>
  <si>
    <t>情報スキルⅡ（英米語Ｂ組）</t>
  </si>
  <si>
    <t>●</t>
  </si>
  <si>
    <t>情報スキルⅡ（英米語Ｃ組）</t>
  </si>
  <si>
    <t>情報スキルⅡ（英米語Ｄ組）</t>
  </si>
  <si>
    <t>情報スキルⅡ（中国語Ａ組）</t>
  </si>
  <si>
    <t>上田　良寬</t>
  </si>
  <si>
    <t>情報スキルⅡ（中国語Ｂ組）</t>
  </si>
  <si>
    <t>情報スキルⅡ（スペイン語Ａ組）</t>
  </si>
  <si>
    <t>日比　哲也</t>
  </si>
  <si>
    <t>英米語学科</t>
    <phoneticPr fontId="5"/>
  </si>
  <si>
    <t>Listen&amp;ReadⅡ（Ａ組）</t>
    <phoneticPr fontId="20"/>
  </si>
  <si>
    <t>大野　英樹</t>
  </si>
  <si>
    <t>Reading Base -New Edition</t>
    <phoneticPr fontId="20"/>
  </si>
  <si>
    <t>Cengage</t>
    <phoneticPr fontId="20"/>
  </si>
  <si>
    <t>Smart Route to the TOEIC L&amp;R Test</t>
    <phoneticPr fontId="20"/>
  </si>
  <si>
    <t>Listen&amp;ReadⅡ（Ｂ組）</t>
    <phoneticPr fontId="20"/>
  </si>
  <si>
    <t>北野　功樹</t>
  </si>
  <si>
    <t>大学生のためのCNNニュース・リスニング：ビジネス編</t>
    <rPh sb="0" eb="3">
      <t>ダイガクセイ</t>
    </rPh>
    <rPh sb="25" eb="26">
      <t>ヘン</t>
    </rPh>
    <phoneticPr fontId="20"/>
  </si>
  <si>
    <t>朝日出版社</t>
    <rPh sb="0" eb="4">
      <t>アサヒシュッパン</t>
    </rPh>
    <rPh sb="4" eb="5">
      <t>シャ</t>
    </rPh>
    <phoneticPr fontId="20"/>
  </si>
  <si>
    <t>塩崎　智</t>
  </si>
  <si>
    <t>Positive Action</t>
  </si>
  <si>
    <t>Listen&amp;ReadⅡ（Ｃ組）</t>
    <phoneticPr fontId="20"/>
  </si>
  <si>
    <t>清水　友子</t>
  </si>
  <si>
    <t>21st　Century Reading　</t>
    <phoneticPr fontId="20"/>
  </si>
  <si>
    <t>Cengage</t>
    <phoneticPr fontId="20"/>
  </si>
  <si>
    <t>※</t>
    <phoneticPr fontId="20"/>
  </si>
  <si>
    <t>狩野　紀子</t>
  </si>
  <si>
    <t>Listen&amp;ReadⅡ（Ｄ組）</t>
    <phoneticPr fontId="20"/>
  </si>
  <si>
    <t>本橋　朋子</t>
  </si>
  <si>
    <t>BBC World Profile on DVD　</t>
    <phoneticPr fontId="20"/>
  </si>
  <si>
    <t>Reading Choice New Edition</t>
    <phoneticPr fontId="20"/>
  </si>
  <si>
    <t>Listen&amp;ReadⅡ（Ｅ組）</t>
    <phoneticPr fontId="20"/>
  </si>
  <si>
    <t>菅　清隆</t>
  </si>
  <si>
    <t>未来科学への誘い（Science Quest)</t>
    <rPh sb="0" eb="2">
      <t>ミライ</t>
    </rPh>
    <rPh sb="2" eb="4">
      <t>カガク</t>
    </rPh>
    <rPh sb="6" eb="7">
      <t>イザナ</t>
    </rPh>
    <phoneticPr fontId="20"/>
  </si>
  <si>
    <t>Listen&amp;ReadⅡ（Ｆ組）</t>
    <phoneticPr fontId="20"/>
  </si>
  <si>
    <t>Reading Explorer 2 (3rd ed.)　Split Edition 2A</t>
    <phoneticPr fontId="20"/>
  </si>
  <si>
    <t>藤本　淳史</t>
  </si>
  <si>
    <t>World Wide English on DVD Vol.1　</t>
    <phoneticPr fontId="1"/>
  </si>
  <si>
    <t>成美堂</t>
    <rPh sb="0" eb="3">
      <t>セイビドウ</t>
    </rPh>
    <phoneticPr fontId="1"/>
  </si>
  <si>
    <t>Listen&amp;ReadⅡ（再）</t>
    <phoneticPr fontId="20"/>
  </si>
  <si>
    <t>EnglishCentral アカデミックカード</t>
  </si>
  <si>
    <t>EnglishCentral</t>
  </si>
  <si>
    <t>英語ワークショップＢ（１組）</t>
    <phoneticPr fontId="20"/>
  </si>
  <si>
    <t>ペレラ　デュラニ　ランマリー</t>
  </si>
  <si>
    <t>Top Notch 3rd edition ,Level 3</t>
    <phoneticPr fontId="20"/>
  </si>
  <si>
    <t>Pearson</t>
  </si>
  <si>
    <t>英語ワークショップＢ（２組）</t>
    <phoneticPr fontId="20"/>
  </si>
  <si>
    <t>ハンブリ　マーク　エドワード</t>
  </si>
  <si>
    <t>Market Leader Pre-Intermediate 3rd ed. - B</t>
    <phoneticPr fontId="20"/>
  </si>
  <si>
    <t>Pearson</t>
    <phoneticPr fontId="20"/>
  </si>
  <si>
    <t>英語ワークショップＢ（３組）</t>
    <phoneticPr fontId="20"/>
  </si>
  <si>
    <t>トーマス サミュエル　温</t>
  </si>
  <si>
    <t>資格英語Ｂ</t>
  </si>
  <si>
    <t>岩崎　剛毅</t>
  </si>
  <si>
    <t>A Communicative Approach to the TOEIC L&amp;R Test　：Advanced</t>
    <phoneticPr fontId="20"/>
  </si>
  <si>
    <t>小川　貴宏</t>
  </si>
  <si>
    <t xml:space="preserve">Maximize Your Score on the TOEIC L&amp;R Test </t>
    <phoneticPr fontId="20"/>
  </si>
  <si>
    <t>松柏社</t>
    <rPh sb="0" eb="2">
      <t>ショウハク</t>
    </rPh>
    <rPh sb="2" eb="3">
      <t>シャ</t>
    </rPh>
    <phoneticPr fontId="20"/>
  </si>
  <si>
    <t>資格英語Ｃ</t>
  </si>
  <si>
    <t xml:space="preserve">IELTS：　Subjects and Strategies </t>
    <phoneticPr fontId="20"/>
  </si>
  <si>
    <t>英語ボキャブラリーⅡ</t>
  </si>
  <si>
    <t>石本　瑞子</t>
  </si>
  <si>
    <t>●</t>
    <phoneticPr fontId="20"/>
  </si>
  <si>
    <t>Score Booster for the TOEIC L&amp;R Test ：Intermediate</t>
  </si>
  <si>
    <t>Listen&amp;ReadⅣ（Ａ組）</t>
    <phoneticPr fontId="20"/>
  </si>
  <si>
    <t>覗いてみよう、科学の世界（Science Stream）</t>
    <rPh sb="0" eb="1">
      <t>ノゾ</t>
    </rPh>
    <rPh sb="7" eb="9">
      <t>カガク</t>
    </rPh>
    <rPh sb="10" eb="12">
      <t>セカイ</t>
    </rPh>
    <phoneticPr fontId="20"/>
  </si>
  <si>
    <t>Listen&amp;ReadⅣ（Ｂ組）</t>
    <phoneticPr fontId="20"/>
  </si>
  <si>
    <t>居村　啓子</t>
  </si>
  <si>
    <t>Headway Academic Skills Reading,Writing and Study Skills Level 1</t>
    <phoneticPr fontId="20"/>
  </si>
  <si>
    <t>小川　あい</t>
  </si>
  <si>
    <t>Score Booster for the TOEIC L&amp;R Test Intermediate</t>
  </si>
  <si>
    <t>金星堂</t>
    <rPh sb="0" eb="2">
      <t>キンセイ</t>
    </rPh>
    <rPh sb="2" eb="3">
      <t>ドウ</t>
    </rPh>
    <phoneticPr fontId="4"/>
  </si>
  <si>
    <t>Listen&amp;ReadⅣ（Ｃ組）</t>
    <phoneticPr fontId="20"/>
  </si>
  <si>
    <t xml:space="preserve">Outstanding Monozukuri in Japan </t>
    <phoneticPr fontId="20"/>
  </si>
  <si>
    <t xml:space="preserve">Listening Upgrade for the TOEIC Test </t>
    <phoneticPr fontId="20"/>
  </si>
  <si>
    <t>Listen&amp;ReadⅣ（Ｄ組）</t>
    <phoneticPr fontId="20"/>
  </si>
  <si>
    <t>渡辺　勉</t>
  </si>
  <si>
    <t>Giga Booster for the TOEIC L&amp;R Test</t>
    <phoneticPr fontId="20"/>
  </si>
  <si>
    <t>Listen&amp;ReadⅣ（Ｅ組）</t>
    <phoneticPr fontId="20"/>
  </si>
  <si>
    <t>豊田　ひろ子</t>
  </si>
  <si>
    <t>Tactics for Listening ：Developing (3rd ed)</t>
  </si>
  <si>
    <t>World Wide English on DVD Vol.2　</t>
    <phoneticPr fontId="1"/>
  </si>
  <si>
    <t>Listen&amp;ReadⅣ（Ｆ組）</t>
    <phoneticPr fontId="20"/>
  </si>
  <si>
    <t>Listen&amp;ReadⅣ（再）</t>
    <phoneticPr fontId="20"/>
  </si>
  <si>
    <t>NHK Newsline 7　</t>
    <phoneticPr fontId="20"/>
  </si>
  <si>
    <t>On Board for More Wold Adventures</t>
    <phoneticPr fontId="20"/>
  </si>
  <si>
    <t>英語ワークショップＤ（１組）</t>
    <phoneticPr fontId="20"/>
  </si>
  <si>
    <t>チャールズ・オルソン</t>
  </si>
  <si>
    <t>World Link 2 (4th ed.) SB. Combo Split B</t>
    <phoneticPr fontId="20"/>
  </si>
  <si>
    <t>英語ワークショップＤ（２組）</t>
    <phoneticPr fontId="20"/>
  </si>
  <si>
    <t>クリストファー・パイパー</t>
  </si>
  <si>
    <t>異文化間コミュニケーション入門</t>
  </si>
  <si>
    <t>異文化トレーニング　改訂版</t>
    <rPh sb="0" eb="3">
      <t>イブンカ</t>
    </rPh>
    <rPh sb="10" eb="13">
      <t>カイテイバン</t>
    </rPh>
    <phoneticPr fontId="1"/>
  </si>
  <si>
    <t>三修社</t>
    <rPh sb="0" eb="2">
      <t>サンシュウ</t>
    </rPh>
    <rPh sb="2" eb="3">
      <t>シャ</t>
    </rPh>
    <phoneticPr fontId="1"/>
  </si>
  <si>
    <t>ビジネス英語入門（２組）</t>
    <phoneticPr fontId="20"/>
  </si>
  <si>
    <t>TOEIC Test ：Down to Business</t>
    <phoneticPr fontId="20"/>
  </si>
  <si>
    <t>ディスカッションⅡ</t>
  </si>
  <si>
    <t>Impact Issues 3 Third Edition</t>
  </si>
  <si>
    <t>ホーキンス　ルーサー　ケビン</t>
  </si>
  <si>
    <t>ペレラ　デュラニ　ランマリー</t>
    <phoneticPr fontId="20"/>
  </si>
  <si>
    <t>Impact Issues 2 (3rd ed.）</t>
    <phoneticPr fontId="20"/>
  </si>
  <si>
    <t>映画英語Ⅱ</t>
  </si>
  <si>
    <t>小池　知之</t>
  </si>
  <si>
    <t>名作映画で学ぶアメリカの心</t>
    <rPh sb="0" eb="2">
      <t>メイサク</t>
    </rPh>
    <rPh sb="2" eb="4">
      <t>エイガ</t>
    </rPh>
    <rPh sb="5" eb="6">
      <t>マナ</t>
    </rPh>
    <rPh sb="12" eb="13">
      <t>ココロ</t>
    </rPh>
    <phoneticPr fontId="1"/>
  </si>
  <si>
    <t>英語文学入門Ｂ〔2018～〕</t>
  </si>
  <si>
    <t>戦　海燕</t>
  </si>
  <si>
    <t>観光英語</t>
  </si>
  <si>
    <t>田中　玲子</t>
  </si>
  <si>
    <t>Let's Introduce Japanese Culture！</t>
    <phoneticPr fontId="20"/>
  </si>
  <si>
    <t>英宝社</t>
    <rPh sb="0" eb="1">
      <t>エイ</t>
    </rPh>
    <rPh sb="1" eb="3">
      <t>ホウシャ</t>
    </rPh>
    <phoneticPr fontId="20"/>
  </si>
  <si>
    <t>3年</t>
    <rPh sb="1" eb="2">
      <t>ネン</t>
    </rPh>
    <phoneticPr fontId="20"/>
  </si>
  <si>
    <t>Writing Skills B（１組）</t>
  </si>
  <si>
    <t>Real Writing</t>
    <phoneticPr fontId="20"/>
  </si>
  <si>
    <t>Writing Skills B（４組）</t>
  </si>
  <si>
    <t>佐藤　芳明</t>
  </si>
  <si>
    <t>Basic Steps to Writing Research Papers (2nd Ed.)</t>
    <phoneticPr fontId="20"/>
  </si>
  <si>
    <t>Writing Skills B（５組）</t>
  </si>
  <si>
    <t>コミュニケーション研究Ｄ</t>
  </si>
  <si>
    <t>はじめて学ぶ異文化コミュニケーション</t>
    <rPh sb="4" eb="5">
      <t>マナ</t>
    </rPh>
    <rPh sb="6" eb="9">
      <t>イブンカ</t>
    </rPh>
    <phoneticPr fontId="1"/>
  </si>
  <si>
    <t>有斐閣</t>
    <rPh sb="0" eb="3">
      <t>ユウヒカク</t>
    </rPh>
    <phoneticPr fontId="1"/>
  </si>
  <si>
    <t>ディベートⅡ</t>
  </si>
  <si>
    <t>Pros &amp; Cons</t>
  </si>
  <si>
    <t>ビジネス英語研究Ｂ</t>
  </si>
  <si>
    <t>英文ビジネスEメール　実例・表現1200　改訂版</t>
  </si>
  <si>
    <t>Z会</t>
  </si>
  <si>
    <t>ビジネス英語研究Ｄ</t>
  </si>
  <si>
    <t>Global Business Case Studies</t>
  </si>
  <si>
    <t>プレゼンテーションⅡ</t>
  </si>
  <si>
    <t>Present Yourself 2</t>
    <phoneticPr fontId="20"/>
  </si>
  <si>
    <t>Cambridge</t>
  </si>
  <si>
    <t>英語教育研究Ｂ</t>
  </si>
  <si>
    <t>小学校英語の教育法</t>
    <rPh sb="0" eb="3">
      <t>ショウガッコウ</t>
    </rPh>
    <rPh sb="3" eb="5">
      <t>エイゴ</t>
    </rPh>
    <rPh sb="6" eb="9">
      <t>キョウイクホウ</t>
    </rPh>
    <phoneticPr fontId="1"/>
  </si>
  <si>
    <t>大修館</t>
    <rPh sb="0" eb="3">
      <t>タイシュウカン</t>
    </rPh>
    <phoneticPr fontId="1"/>
  </si>
  <si>
    <t>英語教育研究Ｃ</t>
  </si>
  <si>
    <t>英米文学研究Ｄ</t>
  </si>
  <si>
    <t>中国語学科</t>
    <phoneticPr fontId="5"/>
  </si>
  <si>
    <t>コミュニケーション研究</t>
  </si>
  <si>
    <t>王　旭東</t>
  </si>
  <si>
    <t>日本人が知りたい中国人の当たり前</t>
    <rPh sb="0" eb="3">
      <t>ニホンジン</t>
    </rPh>
    <rPh sb="4" eb="5">
      <t>シ</t>
    </rPh>
    <rPh sb="8" eb="11">
      <t>チュウゴクジン</t>
    </rPh>
    <rPh sb="12" eb="13">
      <t>ア</t>
    </rPh>
    <rPh sb="15" eb="16">
      <t>マエ</t>
    </rPh>
    <phoneticPr fontId="20"/>
  </si>
  <si>
    <t>三修社</t>
    <rPh sb="0" eb="2">
      <t>サンシュウ</t>
    </rPh>
    <rPh sb="2" eb="3">
      <t>シャ</t>
    </rPh>
    <phoneticPr fontId="20"/>
  </si>
  <si>
    <t>前期中国語スピーチと同じ</t>
    <rPh sb="0" eb="2">
      <t>ゼンキ</t>
    </rPh>
    <rPh sb="2" eb="5">
      <t>チュウゴクゴ</t>
    </rPh>
    <rPh sb="10" eb="11">
      <t>オナ</t>
    </rPh>
    <phoneticPr fontId="20"/>
  </si>
  <si>
    <t>台湾語Ⅱ</t>
  </si>
  <si>
    <t>樂　大維</t>
  </si>
  <si>
    <t>ニューエクスプレス+　台湾語</t>
    <rPh sb="11" eb="14">
      <t>タイワンゴ</t>
    </rPh>
    <phoneticPr fontId="20"/>
  </si>
  <si>
    <t>白水社</t>
    <rPh sb="0" eb="3">
      <t>ハクスイシャ</t>
    </rPh>
    <phoneticPr fontId="4"/>
  </si>
  <si>
    <t>時事中国語Ⅱ</t>
  </si>
  <si>
    <t>永江　貴子</t>
  </si>
  <si>
    <t>時事中国語の教科書　2024年度版</t>
    <rPh sb="0" eb="2">
      <t>ジジ</t>
    </rPh>
    <rPh sb="2" eb="5">
      <t>チュウゴクゴ</t>
    </rPh>
    <rPh sb="6" eb="9">
      <t>キョウカショ</t>
    </rPh>
    <rPh sb="14" eb="17">
      <t>ネンドバン</t>
    </rPh>
    <phoneticPr fontId="20"/>
  </si>
  <si>
    <t>中国史Ⅱ</t>
  </si>
  <si>
    <t>堀江　正樹</t>
  </si>
  <si>
    <t>現代中国の軌跡</t>
    <rPh sb="0" eb="2">
      <t>ゲンダイ</t>
    </rPh>
    <rPh sb="2" eb="4">
      <t>チュウゴク</t>
    </rPh>
    <rPh sb="5" eb="7">
      <t>キセキ</t>
    </rPh>
    <phoneticPr fontId="20"/>
  </si>
  <si>
    <t>中国事情Ⅱ</t>
  </si>
  <si>
    <t>知ってる？今の中国　ダイジェスト版</t>
  </si>
  <si>
    <t>中国文学研究Ⅱ</t>
  </si>
  <si>
    <t>丸山　浩明</t>
  </si>
  <si>
    <t>広東語Ⅱ</t>
  </si>
  <si>
    <t>横田　文彦</t>
  </si>
  <si>
    <t>ニューエクスプレス+　広東語</t>
    <rPh sb="11" eb="14">
      <t>カントンゴ</t>
    </rPh>
    <phoneticPr fontId="20"/>
  </si>
  <si>
    <t>白水社</t>
    <rPh sb="0" eb="3">
      <t>ハクスイシャ</t>
    </rPh>
    <phoneticPr fontId="20"/>
  </si>
  <si>
    <t>コミュニケーション中国語講読Ⅱ</t>
  </si>
  <si>
    <t>浅井　澄民</t>
  </si>
  <si>
    <t>北京コレクション（初級～中級編）</t>
    <rPh sb="0" eb="2">
      <t>ペキン</t>
    </rPh>
    <rPh sb="9" eb="11">
      <t>ショキュウ</t>
    </rPh>
    <rPh sb="12" eb="15">
      <t>チュウキュウヘン</t>
    </rPh>
    <phoneticPr fontId="20"/>
  </si>
  <si>
    <t>スペイン語学科</t>
    <rPh sb="5" eb="7">
      <t>ガッカ</t>
    </rPh>
    <phoneticPr fontId="5"/>
  </si>
  <si>
    <t>日本紹介スペイン語Ⅰ</t>
    <phoneticPr fontId="20"/>
  </si>
  <si>
    <t>エンリケ　アルマラス</t>
  </si>
  <si>
    <t>新スペイン人が日本人によく聞く100の質問</t>
    <rPh sb="0" eb="1">
      <t>シン</t>
    </rPh>
    <rPh sb="5" eb="6">
      <t>ジン</t>
    </rPh>
    <rPh sb="7" eb="10">
      <t>ニホンジン</t>
    </rPh>
    <rPh sb="13" eb="14">
      <t>キ</t>
    </rPh>
    <rPh sb="19" eb="21">
      <t>シツモン</t>
    </rPh>
    <phoneticPr fontId="20"/>
  </si>
  <si>
    <t>商業スペイン語Ⅱ</t>
  </si>
  <si>
    <t>郷澤　圭介</t>
  </si>
  <si>
    <t>実践！ビジネススペイン語ハンドブック</t>
    <rPh sb="0" eb="2">
      <t>ジッセン</t>
    </rPh>
    <rPh sb="11" eb="12">
      <t>ゴ</t>
    </rPh>
    <phoneticPr fontId="20"/>
  </si>
  <si>
    <t>インタースペイン</t>
  </si>
  <si>
    <t>日西語対照研究Ⅱ</t>
  </si>
  <si>
    <t>Ｃ．ルイズ・ティノコ</t>
  </si>
  <si>
    <t>Hablar por los codos</t>
  </si>
  <si>
    <t>Edelsa</t>
  </si>
  <si>
    <t>国際日本語学科</t>
    <rPh sb="0" eb="2">
      <t>コクサイ</t>
    </rPh>
    <rPh sb="2" eb="5">
      <t>ニホンゴ</t>
    </rPh>
    <rPh sb="5" eb="7">
      <t>ガッカ</t>
    </rPh>
    <phoneticPr fontId="5"/>
  </si>
  <si>
    <t>こちらに無い科目は、他の学部、学科にある場合がありますので、そちらもご覧下さい。</t>
    <rPh sb="4" eb="5">
      <t>ナ</t>
    </rPh>
    <rPh sb="6" eb="8">
      <t>カモク</t>
    </rPh>
    <rPh sb="10" eb="11">
      <t>ホカ</t>
    </rPh>
    <rPh sb="12" eb="14">
      <t>ガクブ</t>
    </rPh>
    <rPh sb="15" eb="17">
      <t>ガッカ</t>
    </rPh>
    <rPh sb="20" eb="22">
      <t>バアイ</t>
    </rPh>
    <rPh sb="35" eb="36">
      <t>ラン</t>
    </rPh>
    <rPh sb="36" eb="37">
      <t>クダ</t>
    </rPh>
    <phoneticPr fontId="4"/>
  </si>
  <si>
    <t>日本語学概論（外国人留学生クラス）</t>
  </si>
  <si>
    <t>近藤　真宣</t>
  </si>
  <si>
    <t>日本語概説</t>
    <rPh sb="0" eb="3">
      <t>ニホンゴ</t>
    </rPh>
    <rPh sb="3" eb="5">
      <t>ガイセツ</t>
    </rPh>
    <phoneticPr fontId="4"/>
  </si>
  <si>
    <t>朝倉書店</t>
    <rPh sb="0" eb="2">
      <t>アサクラ</t>
    </rPh>
    <rPh sb="2" eb="4">
      <t>ショテン</t>
    </rPh>
    <phoneticPr fontId="4"/>
  </si>
  <si>
    <t>日本語表記論</t>
  </si>
  <si>
    <t>阿久津　智</t>
  </si>
  <si>
    <t>日本語表記ルールブック</t>
    <rPh sb="0" eb="3">
      <t>ニホンゴ</t>
    </rPh>
    <rPh sb="3" eb="5">
      <t>ヒョウキ</t>
    </rPh>
    <phoneticPr fontId="20"/>
  </si>
  <si>
    <t>日本エディタースクール</t>
    <rPh sb="0" eb="2">
      <t>ニホン</t>
    </rPh>
    <phoneticPr fontId="20"/>
  </si>
  <si>
    <t>日本の民俗と思想</t>
  </si>
  <si>
    <t>福田　惠子</t>
  </si>
  <si>
    <t>日本の祭祀とその心を知る</t>
    <rPh sb="0" eb="2">
      <t>ニホン</t>
    </rPh>
    <rPh sb="3" eb="5">
      <t>サイシ</t>
    </rPh>
    <rPh sb="8" eb="9">
      <t>ココロ</t>
    </rPh>
    <rPh sb="10" eb="11">
      <t>シ</t>
    </rPh>
    <phoneticPr fontId="20"/>
  </si>
  <si>
    <t>ぺりかん社</t>
    <rPh sb="4" eb="5">
      <t>シャ</t>
    </rPh>
    <phoneticPr fontId="20"/>
  </si>
  <si>
    <t>日本語表現演習</t>
  </si>
  <si>
    <t>山口　隆正</t>
  </si>
  <si>
    <t>●</t>
    <phoneticPr fontId="20"/>
  </si>
  <si>
    <t>文章表現のワークブック</t>
    <rPh sb="0" eb="2">
      <t>ブンショウ</t>
    </rPh>
    <rPh sb="2" eb="4">
      <t>ヒョウゲン</t>
    </rPh>
    <phoneticPr fontId="20"/>
  </si>
  <si>
    <t>八千代出版</t>
    <rPh sb="0" eb="3">
      <t>ヤチヨ</t>
    </rPh>
    <rPh sb="3" eb="5">
      <t>シュッパン</t>
    </rPh>
    <phoneticPr fontId="20"/>
  </si>
  <si>
    <t>日本古典文学Ⅱ</t>
  </si>
  <si>
    <t>池田　節子</t>
  </si>
  <si>
    <t>日本古典読本</t>
    <rPh sb="0" eb="2">
      <t>ニホン</t>
    </rPh>
    <rPh sb="2" eb="4">
      <t>コテン</t>
    </rPh>
    <rPh sb="4" eb="6">
      <t>ドクホン</t>
    </rPh>
    <phoneticPr fontId="20"/>
  </si>
  <si>
    <t>筑摩書房</t>
    <rPh sb="0" eb="2">
      <t>チクマ</t>
    </rPh>
    <rPh sb="2" eb="4">
      <t>ショボウ</t>
    </rPh>
    <phoneticPr fontId="20"/>
  </si>
  <si>
    <t>日本語特殊研究</t>
    <phoneticPr fontId="20"/>
  </si>
  <si>
    <t>木山　三佳</t>
  </si>
  <si>
    <t>異文化トレーニング　改訂版</t>
    <rPh sb="0" eb="3">
      <t>イブンカ</t>
    </rPh>
    <rPh sb="10" eb="13">
      <t>カイテイバン</t>
    </rPh>
    <phoneticPr fontId="20"/>
  </si>
  <si>
    <t>言語習得論</t>
  </si>
  <si>
    <t>安富　雄平</t>
  </si>
  <si>
    <t>ことばの習得</t>
    <rPh sb="4" eb="6">
      <t>シュウトク</t>
    </rPh>
    <phoneticPr fontId="20"/>
  </si>
  <si>
    <t>くろしお出版</t>
    <rPh sb="4" eb="6">
      <t>シュッパン</t>
    </rPh>
    <phoneticPr fontId="20"/>
  </si>
  <si>
    <t>工学部　　専門</t>
  </si>
  <si>
    <t>専門基礎科目</t>
    <phoneticPr fontId="5"/>
  </si>
  <si>
    <t>線形代数Ⅱ</t>
    <phoneticPr fontId="20"/>
  </si>
  <si>
    <t>●</t>
    <phoneticPr fontId="20"/>
  </si>
  <si>
    <t>線形代数（第2版）</t>
    <rPh sb="0" eb="2">
      <t>センケイ</t>
    </rPh>
    <rPh sb="2" eb="4">
      <t>ダイスウ</t>
    </rPh>
    <rPh sb="5" eb="6">
      <t>ダイ</t>
    </rPh>
    <rPh sb="7" eb="8">
      <t>ハン</t>
    </rPh>
    <phoneticPr fontId="20"/>
  </si>
  <si>
    <t>森北出版</t>
    <rPh sb="0" eb="2">
      <t>モリキタ</t>
    </rPh>
    <rPh sb="2" eb="4">
      <t>シュッパン</t>
    </rPh>
    <phoneticPr fontId="20"/>
  </si>
  <si>
    <t>解析学Ⅱほか</t>
    <phoneticPr fontId="20"/>
  </si>
  <si>
    <t>●</t>
    <phoneticPr fontId="20"/>
  </si>
  <si>
    <t>理工系入門　微分積分</t>
    <rPh sb="0" eb="3">
      <t>リコウケイ</t>
    </rPh>
    <rPh sb="3" eb="5">
      <t>ニュウモン</t>
    </rPh>
    <rPh sb="6" eb="8">
      <t>ビブン</t>
    </rPh>
    <rPh sb="8" eb="10">
      <t>セキブン</t>
    </rPh>
    <phoneticPr fontId="20"/>
  </si>
  <si>
    <t>裳華房</t>
    <rPh sb="0" eb="2">
      <t>ショウカ</t>
    </rPh>
    <rPh sb="2" eb="3">
      <t>ボウ</t>
    </rPh>
    <phoneticPr fontId="20"/>
  </si>
  <si>
    <t>化学Ｂ／化学Ⅱ　1組（工学部共通）</t>
  </si>
  <si>
    <t>西田　生郎</t>
  </si>
  <si>
    <t>●</t>
    <phoneticPr fontId="20"/>
  </si>
  <si>
    <t>化学の視点</t>
    <rPh sb="0" eb="2">
      <t>カガク</t>
    </rPh>
    <rPh sb="3" eb="5">
      <t>シテン</t>
    </rPh>
    <phoneticPr fontId="20"/>
  </si>
  <si>
    <t>東京教学社</t>
    <rPh sb="0" eb="2">
      <t>トウキョウ</t>
    </rPh>
    <rPh sb="2" eb="4">
      <t>キョウガク</t>
    </rPh>
    <rPh sb="4" eb="5">
      <t>シャ</t>
    </rPh>
    <phoneticPr fontId="20"/>
  </si>
  <si>
    <t>暗記しないで化学入門　（ブルーバックス）</t>
    <rPh sb="0" eb="2">
      <t>アンキ</t>
    </rPh>
    <rPh sb="6" eb="8">
      <t>カガク</t>
    </rPh>
    <rPh sb="8" eb="10">
      <t>ニュウモン</t>
    </rPh>
    <phoneticPr fontId="20"/>
  </si>
  <si>
    <t>講談社</t>
    <rPh sb="0" eb="3">
      <t>コウダンシャ</t>
    </rPh>
    <phoneticPr fontId="20"/>
  </si>
  <si>
    <t>化学Ｂ／化学Ⅱ　2組</t>
  </si>
  <si>
    <t>傳田　公紀</t>
  </si>
  <si>
    <t>一般化学　4訂版</t>
    <rPh sb="0" eb="2">
      <t>イッパン</t>
    </rPh>
    <rPh sb="2" eb="4">
      <t>カガク</t>
    </rPh>
    <rPh sb="6" eb="8">
      <t>テイバン</t>
    </rPh>
    <phoneticPr fontId="20"/>
  </si>
  <si>
    <t>●</t>
    <phoneticPr fontId="20"/>
  </si>
  <si>
    <t>化学　入門編</t>
    <rPh sb="0" eb="2">
      <t>カガク</t>
    </rPh>
    <rPh sb="3" eb="6">
      <t>ニュウモンヘン</t>
    </rPh>
    <phoneticPr fontId="20"/>
  </si>
  <si>
    <t>化学同人</t>
    <rPh sb="0" eb="2">
      <t>カガク</t>
    </rPh>
    <rPh sb="2" eb="4">
      <t>ドウジン</t>
    </rPh>
    <phoneticPr fontId="20"/>
  </si>
  <si>
    <t>元素周期表で世界はすべて読み解ける　（光文社新書）</t>
    <rPh sb="0" eb="2">
      <t>ゲンソ</t>
    </rPh>
    <rPh sb="2" eb="5">
      <t>シュウキヒョウ</t>
    </rPh>
    <rPh sb="6" eb="8">
      <t>セカイ</t>
    </rPh>
    <rPh sb="12" eb="13">
      <t>ヨ</t>
    </rPh>
    <rPh sb="14" eb="15">
      <t>ト</t>
    </rPh>
    <rPh sb="19" eb="22">
      <t>コウブンシャ</t>
    </rPh>
    <rPh sb="22" eb="24">
      <t>シンショ</t>
    </rPh>
    <phoneticPr fontId="20"/>
  </si>
  <si>
    <t>光文社</t>
    <rPh sb="0" eb="3">
      <t>コウブンシャ</t>
    </rPh>
    <phoneticPr fontId="20"/>
  </si>
  <si>
    <t>ダイナミックワイド図説化学</t>
    <rPh sb="9" eb="11">
      <t>ズセツ</t>
    </rPh>
    <rPh sb="11" eb="13">
      <t>カガク</t>
    </rPh>
    <phoneticPr fontId="20"/>
  </si>
  <si>
    <t>東京書籍</t>
    <rPh sb="0" eb="4">
      <t>トウキョウショセキ</t>
    </rPh>
    <phoneticPr fontId="20"/>
  </si>
  <si>
    <t>出版社品切れ</t>
    <rPh sb="0" eb="3">
      <t>シュッパンシャ</t>
    </rPh>
    <rPh sb="3" eb="5">
      <t>シナギ</t>
    </rPh>
    <phoneticPr fontId="20"/>
  </si>
  <si>
    <t>物理学Ⅱ</t>
    <phoneticPr fontId="20"/>
  </si>
  <si>
    <t>第5版　基礎物理学</t>
    <rPh sb="0" eb="1">
      <t>ダイ</t>
    </rPh>
    <rPh sb="2" eb="3">
      <t>ハン</t>
    </rPh>
    <rPh sb="4" eb="6">
      <t>キソ</t>
    </rPh>
    <rPh sb="6" eb="9">
      <t>ブツリガク</t>
    </rPh>
    <phoneticPr fontId="20"/>
  </si>
  <si>
    <t>学術図書出版社</t>
    <rPh sb="0" eb="2">
      <t>ガクジュツ</t>
    </rPh>
    <rPh sb="2" eb="4">
      <t>トショ</t>
    </rPh>
    <rPh sb="4" eb="7">
      <t>シュッパンシャ</t>
    </rPh>
    <phoneticPr fontId="20"/>
  </si>
  <si>
    <t>基礎科学実験 (B組)</t>
    <phoneticPr fontId="20"/>
  </si>
  <si>
    <t>基礎科学実験テキスト・報告書（セット）</t>
    <rPh sb="0" eb="6">
      <t>キソカガクジッケン</t>
    </rPh>
    <rPh sb="11" eb="14">
      <t>ホウコクショ</t>
    </rPh>
    <phoneticPr fontId="20"/>
  </si>
  <si>
    <t>※</t>
    <phoneticPr fontId="20"/>
  </si>
  <si>
    <t>実験ノート</t>
    <rPh sb="0" eb="2">
      <t>ジッケン</t>
    </rPh>
    <phoneticPr fontId="20"/>
  </si>
  <si>
    <t>関数電卓</t>
    <rPh sb="0" eb="2">
      <t>カンスウ</t>
    </rPh>
    <rPh sb="2" eb="4">
      <t>デンタク</t>
    </rPh>
    <phoneticPr fontId="20"/>
  </si>
  <si>
    <t>機械システム</t>
    <phoneticPr fontId="5"/>
  </si>
  <si>
    <t>図学</t>
  </si>
  <si>
    <t>松本　祐一郎</t>
  </si>
  <si>
    <t>工学基礎　図学と製図[第3版]</t>
    <rPh sb="0" eb="2">
      <t>コウガク</t>
    </rPh>
    <rPh sb="2" eb="4">
      <t>キソ</t>
    </rPh>
    <rPh sb="5" eb="6">
      <t>ズ</t>
    </rPh>
    <rPh sb="6" eb="7">
      <t>ガク</t>
    </rPh>
    <rPh sb="8" eb="10">
      <t>セイズ</t>
    </rPh>
    <rPh sb="11" eb="12">
      <t>ダイ</t>
    </rPh>
    <rPh sb="13" eb="14">
      <t>ハン</t>
    </rPh>
    <phoneticPr fontId="20"/>
  </si>
  <si>
    <t>サイエンス社</t>
    <rPh sb="5" eb="6">
      <t>シャ</t>
    </rPh>
    <phoneticPr fontId="20"/>
  </si>
  <si>
    <t>基礎応用　第三角法図学[第3版]</t>
    <rPh sb="0" eb="2">
      <t>キソ</t>
    </rPh>
    <rPh sb="2" eb="4">
      <t>オウヨウ</t>
    </rPh>
    <rPh sb="5" eb="8">
      <t>ダイサンカク</t>
    </rPh>
    <rPh sb="8" eb="9">
      <t>ホウ</t>
    </rPh>
    <rPh sb="9" eb="10">
      <t>ズ</t>
    </rPh>
    <rPh sb="10" eb="11">
      <t>ガク</t>
    </rPh>
    <rPh sb="12" eb="13">
      <t>ダイ</t>
    </rPh>
    <rPh sb="14" eb="15">
      <t>ハン</t>
    </rPh>
    <phoneticPr fontId="20"/>
  </si>
  <si>
    <t>製図器は、下記のセットで選ぶか、単品で注文して下さい。</t>
    <rPh sb="0" eb="3">
      <t>セイズキ</t>
    </rPh>
    <rPh sb="5" eb="7">
      <t>カキ</t>
    </rPh>
    <rPh sb="12" eb="13">
      <t>エラ</t>
    </rPh>
    <rPh sb="16" eb="18">
      <t>タンピン</t>
    </rPh>
    <rPh sb="19" eb="21">
      <t>チュウモン</t>
    </rPh>
    <rPh sb="23" eb="24">
      <t>クダ</t>
    </rPh>
    <phoneticPr fontId="20"/>
  </si>
  <si>
    <t>製図道具</t>
    <rPh sb="0" eb="2">
      <t>セイズ</t>
    </rPh>
    <rPh sb="2" eb="4">
      <t>ドウグ</t>
    </rPh>
    <phoneticPr fontId="20"/>
  </si>
  <si>
    <t>Aセット（①～⑥全部）</t>
    <rPh sb="8" eb="10">
      <t>ゼンブ</t>
    </rPh>
    <phoneticPr fontId="20"/>
  </si>
  <si>
    <t>※</t>
    <phoneticPr fontId="20"/>
  </si>
  <si>
    <t>定価の2割引きの</t>
    <rPh sb="0" eb="2">
      <t>テイカ</t>
    </rPh>
    <rPh sb="4" eb="6">
      <t>ワリビ</t>
    </rPh>
    <phoneticPr fontId="20"/>
  </si>
  <si>
    <t>Bセット（①コンパス、②テンプレート、③字消板）</t>
    <rPh sb="20" eb="22">
      <t>ジケシ</t>
    </rPh>
    <rPh sb="22" eb="23">
      <t>バン</t>
    </rPh>
    <phoneticPr fontId="20"/>
  </si>
  <si>
    <t>※</t>
    <phoneticPr fontId="20"/>
  </si>
  <si>
    <t>価格で表示・販売</t>
  </si>
  <si>
    <t>①コンパス（製図器セット）</t>
    <rPh sb="6" eb="9">
      <t>セイズキ</t>
    </rPh>
    <phoneticPr fontId="20"/>
  </si>
  <si>
    <t>②テンプレート</t>
  </si>
  <si>
    <t>③字消板</t>
    <rPh sb="1" eb="3">
      <t>ジケシ</t>
    </rPh>
    <rPh sb="3" eb="4">
      <t>バン</t>
    </rPh>
    <phoneticPr fontId="20"/>
  </si>
  <si>
    <t>④シャーペン2本（0.7mmと0.3mm）</t>
    <rPh sb="7" eb="8">
      <t>ホン</t>
    </rPh>
    <phoneticPr fontId="20"/>
  </si>
  <si>
    <t>⑤三角定規</t>
    <rPh sb="1" eb="3">
      <t>サンカク</t>
    </rPh>
    <rPh sb="3" eb="5">
      <t>ジョウギ</t>
    </rPh>
    <phoneticPr fontId="20"/>
  </si>
  <si>
    <t>⑥直線定規</t>
    <rPh sb="1" eb="3">
      <t>チョクセン</t>
    </rPh>
    <rPh sb="3" eb="5">
      <t>ジョウギ</t>
    </rPh>
    <phoneticPr fontId="20"/>
  </si>
  <si>
    <t>電算機言語Ⅰ</t>
  </si>
  <si>
    <t>長津　裕己</t>
  </si>
  <si>
    <t>Cプログラミングの基礎[新訂版]</t>
    <rPh sb="9" eb="11">
      <t>キソ</t>
    </rPh>
    <rPh sb="12" eb="15">
      <t>シンテイバン</t>
    </rPh>
    <phoneticPr fontId="20"/>
  </si>
  <si>
    <t>基礎電気回路</t>
  </si>
  <si>
    <t>入倉　隆</t>
  </si>
  <si>
    <t>電気回路教本（第2版）</t>
    <rPh sb="0" eb="2">
      <t>デンキ</t>
    </rPh>
    <rPh sb="2" eb="4">
      <t>カイロ</t>
    </rPh>
    <rPh sb="4" eb="6">
      <t>キョウホン</t>
    </rPh>
    <rPh sb="7" eb="8">
      <t>ダイ</t>
    </rPh>
    <rPh sb="9" eb="10">
      <t>ハン</t>
    </rPh>
    <phoneticPr fontId="20"/>
  </si>
  <si>
    <t>オーム社</t>
    <rPh sb="3" eb="4">
      <t>シャ</t>
    </rPh>
    <phoneticPr fontId="20"/>
  </si>
  <si>
    <t>材料力学Ⅱ</t>
  </si>
  <si>
    <t>志村　穣</t>
  </si>
  <si>
    <t>材料力学　（グローバル機械工学シリーズ2）</t>
    <rPh sb="0" eb="2">
      <t>ザイリョウ</t>
    </rPh>
    <rPh sb="2" eb="4">
      <t>リキガク</t>
    </rPh>
    <rPh sb="11" eb="13">
      <t>キカイ</t>
    </rPh>
    <rPh sb="13" eb="15">
      <t>コウガク</t>
    </rPh>
    <phoneticPr fontId="20"/>
  </si>
  <si>
    <t>朝倉書店</t>
    <rPh sb="0" eb="2">
      <t>アサクラ</t>
    </rPh>
    <rPh sb="2" eb="4">
      <t>ショテン</t>
    </rPh>
    <phoneticPr fontId="20"/>
  </si>
  <si>
    <t>前期材料力学Ⅰと同じ</t>
    <rPh sb="0" eb="2">
      <t>ゼンキ</t>
    </rPh>
    <rPh sb="2" eb="4">
      <t>ザイリョウ</t>
    </rPh>
    <rPh sb="4" eb="6">
      <t>リキガク</t>
    </rPh>
    <rPh sb="8" eb="9">
      <t>オナ</t>
    </rPh>
    <phoneticPr fontId="20"/>
  </si>
  <si>
    <t>機械力学</t>
  </si>
  <si>
    <t>基礎を学ぶ機械力学</t>
    <rPh sb="0" eb="2">
      <t>キソ</t>
    </rPh>
    <rPh sb="3" eb="4">
      <t>マナ</t>
    </rPh>
    <rPh sb="5" eb="7">
      <t>キカイ</t>
    </rPh>
    <rPh sb="7" eb="9">
      <t>リキガク</t>
    </rPh>
    <phoneticPr fontId="20"/>
  </si>
  <si>
    <t>流体工学</t>
  </si>
  <si>
    <t>平野　孝典</t>
  </si>
  <si>
    <t>図解によるわかりやすい流体力学　第2版</t>
    <rPh sb="0" eb="2">
      <t>ズカイ</t>
    </rPh>
    <rPh sb="11" eb="13">
      <t>リュウタイ</t>
    </rPh>
    <rPh sb="13" eb="15">
      <t>リキガク</t>
    </rPh>
    <rPh sb="16" eb="17">
      <t>ダイ</t>
    </rPh>
    <rPh sb="18" eb="19">
      <t>ハン</t>
    </rPh>
    <phoneticPr fontId="20"/>
  </si>
  <si>
    <t>前期購入して</t>
    <rPh sb="0" eb="2">
      <t>ゼンキ</t>
    </rPh>
    <rPh sb="2" eb="4">
      <t>コウニュウ</t>
    </rPh>
    <phoneticPr fontId="4"/>
  </si>
  <si>
    <t>流体力学</t>
  </si>
  <si>
    <t>前田　将輝</t>
  </si>
  <si>
    <t>いる可能性あり</t>
    <phoneticPr fontId="4"/>
  </si>
  <si>
    <t>●</t>
    <phoneticPr fontId="20"/>
  </si>
  <si>
    <t>流体力学超入門</t>
    <rPh sb="0" eb="2">
      <t>リュウタイ</t>
    </rPh>
    <rPh sb="2" eb="4">
      <t>リキガク</t>
    </rPh>
    <rPh sb="4" eb="5">
      <t>チョウ</t>
    </rPh>
    <rPh sb="5" eb="7">
      <t>ニュウモン</t>
    </rPh>
    <phoneticPr fontId="20"/>
  </si>
  <si>
    <t>システム設計基礎</t>
  </si>
  <si>
    <t>森　きよみ</t>
  </si>
  <si>
    <t>機械設計技術者試験問題集　2024</t>
    <rPh sb="0" eb="2">
      <t>キカイ</t>
    </rPh>
    <rPh sb="2" eb="4">
      <t>セッケイ</t>
    </rPh>
    <rPh sb="4" eb="7">
      <t>ギジュツシャ</t>
    </rPh>
    <rPh sb="7" eb="9">
      <t>シケン</t>
    </rPh>
    <rPh sb="9" eb="12">
      <t>モンダイシュウ</t>
    </rPh>
    <phoneticPr fontId="20"/>
  </si>
  <si>
    <t>機械設計技術者のための基礎知識</t>
    <rPh sb="0" eb="2">
      <t>キカイ</t>
    </rPh>
    <rPh sb="2" eb="4">
      <t>セッケイ</t>
    </rPh>
    <rPh sb="4" eb="7">
      <t>ギジュツシャ</t>
    </rPh>
    <rPh sb="11" eb="13">
      <t>キソ</t>
    </rPh>
    <rPh sb="13" eb="15">
      <t>チシキ</t>
    </rPh>
    <phoneticPr fontId="20"/>
  </si>
  <si>
    <t>システム設計B／システム設計Ⅱ</t>
  </si>
  <si>
    <t>茂木　学</t>
  </si>
  <si>
    <t>アジャイルサムライ　-達人開発者への道</t>
    <rPh sb="11" eb="13">
      <t>タツジン</t>
    </rPh>
    <rPh sb="13" eb="16">
      <t>カイハツシャ</t>
    </rPh>
    <rPh sb="18" eb="19">
      <t>ミチ</t>
    </rPh>
    <phoneticPr fontId="20"/>
  </si>
  <si>
    <t>木材加工</t>
  </si>
  <si>
    <t>木原　幸一郎</t>
  </si>
  <si>
    <t>四訂　木工工作法</t>
    <rPh sb="0" eb="1">
      <t>ヨン</t>
    </rPh>
    <rPh sb="1" eb="2">
      <t>テイ</t>
    </rPh>
    <rPh sb="3" eb="5">
      <t>モッコウ</t>
    </rPh>
    <rPh sb="5" eb="8">
      <t>コウサクホウ</t>
    </rPh>
    <phoneticPr fontId="20"/>
  </si>
  <si>
    <t>職業訓練教材研究会</t>
    <rPh sb="0" eb="2">
      <t>ショクギョウ</t>
    </rPh>
    <rPh sb="2" eb="4">
      <t>クンレン</t>
    </rPh>
    <rPh sb="4" eb="6">
      <t>キョウザイ</t>
    </rPh>
    <rPh sb="6" eb="9">
      <t>ケンキュウカイ</t>
    </rPh>
    <phoneticPr fontId="20"/>
  </si>
  <si>
    <t>木工材料</t>
    <rPh sb="0" eb="2">
      <t>モッコウ</t>
    </rPh>
    <rPh sb="2" eb="4">
      <t>ザイリョウ</t>
    </rPh>
    <phoneticPr fontId="20"/>
  </si>
  <si>
    <t>雇用問題研究会</t>
    <rPh sb="0" eb="2">
      <t>コヨウ</t>
    </rPh>
    <rPh sb="2" eb="4">
      <t>モンダイ</t>
    </rPh>
    <rPh sb="4" eb="7">
      <t>ケンキュウカイ</t>
    </rPh>
    <phoneticPr fontId="20"/>
  </si>
  <si>
    <t>電　子</t>
    <rPh sb="0" eb="1">
      <t>デン</t>
    </rPh>
    <rPh sb="2" eb="3">
      <t>コ</t>
    </rPh>
    <phoneticPr fontId="5"/>
  </si>
  <si>
    <t>コンピュータ基礎</t>
  </si>
  <si>
    <t>林　誠治</t>
  </si>
  <si>
    <t>基本を学ぶコンピュータ概論　改訂2版</t>
    <rPh sb="0" eb="2">
      <t>キホン</t>
    </rPh>
    <rPh sb="3" eb="4">
      <t>マナ</t>
    </rPh>
    <rPh sb="11" eb="13">
      <t>ガイロン</t>
    </rPh>
    <rPh sb="14" eb="16">
      <t>カイテイ</t>
    </rPh>
    <rPh sb="17" eb="18">
      <t>ハン</t>
    </rPh>
    <phoneticPr fontId="20"/>
  </si>
  <si>
    <t>プログラミング基礎及び演習Ⅰ</t>
  </si>
  <si>
    <t>新・明解C言語入門編　第2版</t>
    <rPh sb="0" eb="1">
      <t>シン</t>
    </rPh>
    <rPh sb="2" eb="4">
      <t>メイカイ</t>
    </rPh>
    <rPh sb="5" eb="7">
      <t>ゲンゴ</t>
    </rPh>
    <rPh sb="7" eb="10">
      <t>ニュウモンヘン</t>
    </rPh>
    <rPh sb="11" eb="12">
      <t>ダイ</t>
    </rPh>
    <rPh sb="13" eb="14">
      <t>ハン</t>
    </rPh>
    <phoneticPr fontId="20"/>
  </si>
  <si>
    <t>SBクリエイティブ</t>
    <phoneticPr fontId="20"/>
  </si>
  <si>
    <t>基礎電子工学実習 A組</t>
  </si>
  <si>
    <t>常光　康弘</t>
  </si>
  <si>
    <t>図解　つくる電子回路（ブルーバックス）</t>
    <rPh sb="0" eb="2">
      <t>ズカイ</t>
    </rPh>
    <rPh sb="6" eb="8">
      <t>デンシ</t>
    </rPh>
    <rPh sb="8" eb="10">
      <t>カイロ</t>
    </rPh>
    <phoneticPr fontId="20"/>
  </si>
  <si>
    <t>プログラム学習による基礎電気工学　直流編</t>
    <rPh sb="5" eb="7">
      <t>ガクシュウ</t>
    </rPh>
    <rPh sb="10" eb="12">
      <t>キソ</t>
    </rPh>
    <rPh sb="12" eb="14">
      <t>デンキ</t>
    </rPh>
    <rPh sb="14" eb="16">
      <t>コウガク</t>
    </rPh>
    <rPh sb="17" eb="19">
      <t>チョクリュウ</t>
    </rPh>
    <rPh sb="19" eb="20">
      <t>ヘン</t>
    </rPh>
    <phoneticPr fontId="20"/>
  </si>
  <si>
    <t>廣済堂出版</t>
    <rPh sb="0" eb="3">
      <t>コウサイドウ</t>
    </rPh>
    <rPh sb="3" eb="5">
      <t>シュッパン</t>
    </rPh>
    <phoneticPr fontId="20"/>
  </si>
  <si>
    <t>プログラム学習による基礎電気工学　電子回路編Ⅰ</t>
    <rPh sb="5" eb="7">
      <t>ガクシュウ</t>
    </rPh>
    <rPh sb="10" eb="12">
      <t>キソ</t>
    </rPh>
    <rPh sb="12" eb="14">
      <t>デンキ</t>
    </rPh>
    <rPh sb="14" eb="16">
      <t>コウガク</t>
    </rPh>
    <rPh sb="17" eb="19">
      <t>デンシ</t>
    </rPh>
    <rPh sb="19" eb="21">
      <t>カイロ</t>
    </rPh>
    <rPh sb="21" eb="22">
      <t>ヘン</t>
    </rPh>
    <phoneticPr fontId="20"/>
  </si>
  <si>
    <t>電気回路Ⅰ演習</t>
    <phoneticPr fontId="20"/>
  </si>
  <si>
    <t>プログラム学習による基礎電気工学　交流編</t>
    <rPh sb="5" eb="7">
      <t>ガクシュウ</t>
    </rPh>
    <rPh sb="10" eb="12">
      <t>キソ</t>
    </rPh>
    <rPh sb="12" eb="14">
      <t>デンキ</t>
    </rPh>
    <rPh sb="14" eb="16">
      <t>コウガク</t>
    </rPh>
    <rPh sb="17" eb="20">
      <t>コウリュウヘン</t>
    </rPh>
    <phoneticPr fontId="20"/>
  </si>
  <si>
    <t>応用フーリエ解析</t>
    <phoneticPr fontId="20"/>
  </si>
  <si>
    <t>何　宜欣</t>
  </si>
  <si>
    <t>今日から使えるラプラス変換・z変換</t>
    <rPh sb="0" eb="2">
      <t>キョウ</t>
    </rPh>
    <rPh sb="4" eb="5">
      <t>ツカ</t>
    </rPh>
    <rPh sb="11" eb="13">
      <t>ヘンカン</t>
    </rPh>
    <rPh sb="15" eb="17">
      <t>ヘンカン</t>
    </rPh>
    <phoneticPr fontId="20"/>
  </si>
  <si>
    <t>電子回路Ⅰ</t>
  </si>
  <si>
    <t>三堀　邦彦</t>
  </si>
  <si>
    <t>アナログ電子回路の基礎</t>
    <rPh sb="4" eb="6">
      <t>デンシ</t>
    </rPh>
    <rPh sb="6" eb="8">
      <t>カイロ</t>
    </rPh>
    <rPh sb="9" eb="11">
      <t>キソ</t>
    </rPh>
    <phoneticPr fontId="20"/>
  </si>
  <si>
    <t>プログラミング論Ａ／プログラミング論Ⅰ</t>
  </si>
  <si>
    <t>新・明解C言語で学ぶアルゴリズムとデータ構造　第2版</t>
    <rPh sb="0" eb="1">
      <t>シン</t>
    </rPh>
    <rPh sb="2" eb="4">
      <t>メイカイ</t>
    </rPh>
    <rPh sb="5" eb="7">
      <t>ゲンゴ</t>
    </rPh>
    <rPh sb="8" eb="9">
      <t>マナ</t>
    </rPh>
    <rPh sb="20" eb="22">
      <t>コウゾウ</t>
    </rPh>
    <rPh sb="23" eb="24">
      <t>ダイ</t>
    </rPh>
    <rPh sb="25" eb="26">
      <t>ハン</t>
    </rPh>
    <phoneticPr fontId="20"/>
  </si>
  <si>
    <t>電気磁気測定</t>
  </si>
  <si>
    <t>前山　利幸</t>
  </si>
  <si>
    <t>電気電子計測</t>
    <rPh sb="0" eb="2">
      <t>デンキ</t>
    </rPh>
    <rPh sb="2" eb="4">
      <t>デンシ</t>
    </rPh>
    <rPh sb="4" eb="6">
      <t>ケイソク</t>
    </rPh>
    <phoneticPr fontId="20"/>
  </si>
  <si>
    <t>応用電磁気学</t>
  </si>
  <si>
    <t>電気磁気学</t>
    <rPh sb="0" eb="2">
      <t>デンキ</t>
    </rPh>
    <rPh sb="2" eb="5">
      <t>ジキガク</t>
    </rPh>
    <phoneticPr fontId="20"/>
  </si>
  <si>
    <t>コロナ社</t>
    <rPh sb="3" eb="4">
      <t>シャ</t>
    </rPh>
    <phoneticPr fontId="20"/>
  </si>
  <si>
    <t>基礎電磁気学と同じ</t>
    <rPh sb="7" eb="8">
      <t>オナ</t>
    </rPh>
    <phoneticPr fontId="20"/>
  </si>
  <si>
    <t>生体計測工学</t>
  </si>
  <si>
    <t>長谷川　淳</t>
  </si>
  <si>
    <t>ヒト心身状態の計測技術</t>
    <rPh sb="2" eb="4">
      <t>シンシン</t>
    </rPh>
    <rPh sb="4" eb="6">
      <t>ジョウタイ</t>
    </rPh>
    <rPh sb="7" eb="9">
      <t>ケイソク</t>
    </rPh>
    <rPh sb="9" eb="11">
      <t>ギジュツ</t>
    </rPh>
    <phoneticPr fontId="20"/>
  </si>
  <si>
    <t>センサ工学(電子)</t>
  </si>
  <si>
    <t>センシング工学入門</t>
    <rPh sb="5" eb="7">
      <t>コウガク</t>
    </rPh>
    <rPh sb="7" eb="9">
      <t>ニュウモン</t>
    </rPh>
    <phoneticPr fontId="20"/>
  </si>
  <si>
    <t>センサ工学の基礎　第3版</t>
    <rPh sb="3" eb="5">
      <t>コウガク</t>
    </rPh>
    <rPh sb="6" eb="8">
      <t>キソ</t>
    </rPh>
    <rPh sb="9" eb="10">
      <t>ダイ</t>
    </rPh>
    <rPh sb="11" eb="12">
      <t>ハン</t>
    </rPh>
    <phoneticPr fontId="20"/>
  </si>
  <si>
    <t>通信ネットワーク(電子)</t>
  </si>
  <si>
    <t>木下　泰三</t>
  </si>
  <si>
    <t>情報ネットワーク社会　（IT Text）</t>
    <rPh sb="0" eb="2">
      <t>ジョウホウ</t>
    </rPh>
    <rPh sb="8" eb="10">
      <t>シャカイ</t>
    </rPh>
    <phoneticPr fontId="20"/>
  </si>
  <si>
    <t>情報ネットワーク　（IT Text）</t>
    <rPh sb="0" eb="2">
      <t>ジョウホウ</t>
    </rPh>
    <phoneticPr fontId="20"/>
  </si>
  <si>
    <t>発電工学</t>
    <phoneticPr fontId="20"/>
  </si>
  <si>
    <t>桑江　良明</t>
  </si>
  <si>
    <t>電力発生工学</t>
    <rPh sb="0" eb="2">
      <t>デンリョク</t>
    </rPh>
    <rPh sb="2" eb="4">
      <t>ハッセイ</t>
    </rPh>
    <rPh sb="4" eb="6">
      <t>コウガク</t>
    </rPh>
    <phoneticPr fontId="20"/>
  </si>
  <si>
    <t>サイエンス社（数理工学社）</t>
    <rPh sb="5" eb="6">
      <t>シャ</t>
    </rPh>
    <rPh sb="7" eb="9">
      <t>スウリ</t>
    </rPh>
    <rPh sb="9" eb="12">
      <t>コウガクシャ</t>
    </rPh>
    <phoneticPr fontId="20"/>
  </si>
  <si>
    <t>パルス回路</t>
  </si>
  <si>
    <t>小川　毅彦</t>
  </si>
  <si>
    <t>パルス・ディジタル回路入門</t>
    <rPh sb="9" eb="11">
      <t>カイロ</t>
    </rPh>
    <rPh sb="11" eb="13">
      <t>ニュウモン</t>
    </rPh>
    <phoneticPr fontId="20"/>
  </si>
  <si>
    <t>日刊工業新聞社</t>
    <rPh sb="0" eb="7">
      <t>ニッカンコウギョウシンブンシャ</t>
    </rPh>
    <phoneticPr fontId="20"/>
  </si>
  <si>
    <t>情報工学</t>
  </si>
  <si>
    <t>プログラミングⅠ A・B・C組（情報・国コ情）</t>
    <phoneticPr fontId="20"/>
  </si>
  <si>
    <t>Java言語プログラミングレッスン（上）　第3版</t>
    <rPh sb="4" eb="6">
      <t>ゲンゴ</t>
    </rPh>
    <rPh sb="18" eb="19">
      <t>ジョウ</t>
    </rPh>
    <rPh sb="21" eb="22">
      <t>ダイ</t>
    </rPh>
    <rPh sb="23" eb="24">
      <t>ハン</t>
    </rPh>
    <phoneticPr fontId="20"/>
  </si>
  <si>
    <t>コンピュータアーキテクチャ／コンピュータアーキテクチャⅠ</t>
  </si>
  <si>
    <t>蓑原　隆</t>
  </si>
  <si>
    <t>ディジタル回路設計とコンピュータアーキテクチャ［ARM版］</t>
    <rPh sb="5" eb="7">
      <t>カイロ</t>
    </rPh>
    <rPh sb="7" eb="9">
      <t>セッケイ</t>
    </rPh>
    <rPh sb="27" eb="28">
      <t>バン</t>
    </rPh>
    <phoneticPr fontId="20"/>
  </si>
  <si>
    <t>星雲社</t>
    <rPh sb="0" eb="2">
      <t>セイウン</t>
    </rPh>
    <rPh sb="2" eb="3">
      <t>シャ</t>
    </rPh>
    <phoneticPr fontId="20"/>
  </si>
  <si>
    <t>前期の論理回路と同じ教科書</t>
    <rPh sb="0" eb="2">
      <t>ゼンキ</t>
    </rPh>
    <rPh sb="3" eb="5">
      <t>ロンリ</t>
    </rPh>
    <rPh sb="5" eb="7">
      <t>カイロ</t>
    </rPh>
    <rPh sb="8" eb="9">
      <t>オナ</t>
    </rPh>
    <rPh sb="10" eb="13">
      <t>キョウカショ</t>
    </rPh>
    <phoneticPr fontId="20"/>
  </si>
  <si>
    <t>プログラミングⅡ Ｄ組</t>
  </si>
  <si>
    <t>寺岡　丈博</t>
  </si>
  <si>
    <t>本格学習Java入門　（改訂3版）</t>
    <rPh sb="0" eb="2">
      <t>ホンカク</t>
    </rPh>
    <rPh sb="2" eb="4">
      <t>ガクシュウ</t>
    </rPh>
    <rPh sb="8" eb="10">
      <t>ニュウモン</t>
    </rPh>
    <rPh sb="12" eb="14">
      <t>カイテイ</t>
    </rPh>
    <rPh sb="15" eb="16">
      <t>ハン</t>
    </rPh>
    <phoneticPr fontId="1"/>
  </si>
  <si>
    <t>技術評論社</t>
    <rPh sb="0" eb="2">
      <t>ギジュツ</t>
    </rPh>
    <rPh sb="2" eb="5">
      <t>ヒョウロンシャ</t>
    </rPh>
    <phoneticPr fontId="1"/>
  </si>
  <si>
    <t>コンパイラ（プログラム言語）</t>
  </si>
  <si>
    <t>澄川　靖信</t>
  </si>
  <si>
    <t>コンパイラ</t>
    <phoneticPr fontId="20"/>
  </si>
  <si>
    <t>コンピュータグラフィックス</t>
  </si>
  <si>
    <t>藤堂　英樹</t>
  </si>
  <si>
    <t>コンピュータグラフィックス[改訂新版]</t>
    <rPh sb="14" eb="16">
      <t>カイテイ</t>
    </rPh>
    <rPh sb="16" eb="18">
      <t>シンパン</t>
    </rPh>
    <phoneticPr fontId="20"/>
  </si>
  <si>
    <t>CG-ARTS</t>
    <phoneticPr fontId="20"/>
  </si>
  <si>
    <t>※</t>
    <phoneticPr fontId="20"/>
  </si>
  <si>
    <t>デザイン</t>
    <phoneticPr fontId="5"/>
  </si>
  <si>
    <t>室内設計・演習</t>
  </si>
  <si>
    <t>白石　照美</t>
  </si>
  <si>
    <t>インテリアデザイン教科書　第2版</t>
    <rPh sb="9" eb="12">
      <t>キョウカショ</t>
    </rPh>
    <rPh sb="13" eb="14">
      <t>ダイ</t>
    </rPh>
    <rPh sb="15" eb="16">
      <t>ハン</t>
    </rPh>
    <phoneticPr fontId="1"/>
  </si>
  <si>
    <t>彰国社</t>
    <rPh sb="0" eb="2">
      <t>ショウコク</t>
    </rPh>
    <rPh sb="2" eb="3">
      <t>シャ</t>
    </rPh>
    <phoneticPr fontId="1"/>
  </si>
  <si>
    <t>プロダクトデザイン論</t>
  </si>
  <si>
    <t>アルバレス・ハイメ</t>
  </si>
  <si>
    <t>プロダクトデザインの基礎</t>
  </si>
  <si>
    <t>ボーンデジタル</t>
  </si>
  <si>
    <t>Webデザイン論</t>
    <rPh sb="7" eb="8">
      <t>ロン</t>
    </rPh>
    <phoneticPr fontId="4"/>
  </si>
  <si>
    <t>大島　直樹</t>
    <rPh sb="0" eb="2">
      <t>オオシマ</t>
    </rPh>
    <rPh sb="3" eb="5">
      <t>ナオキ</t>
    </rPh>
    <phoneticPr fontId="4"/>
  </si>
  <si>
    <t>入門Webデザイン　第4版</t>
    <rPh sb="0" eb="2">
      <t>ニュウモン</t>
    </rPh>
    <rPh sb="10" eb="11">
      <t>ダイ</t>
    </rPh>
    <rPh sb="12" eb="13">
      <t>ハン</t>
    </rPh>
    <phoneticPr fontId="4"/>
  </si>
  <si>
    <t>CG-ARTS協会</t>
    <rPh sb="7" eb="9">
      <t>キョウカイ</t>
    </rPh>
    <phoneticPr fontId="4"/>
  </si>
  <si>
    <t>工学部　　語学</t>
  </si>
  <si>
    <t>English Basic R&amp;W Ⅱ 1組（電子）</t>
  </si>
  <si>
    <t>田中　洋子</t>
  </si>
  <si>
    <t>TOEICテスト英文法徹底攻略</t>
    <rPh sb="8" eb="11">
      <t>エイブンポウ</t>
    </rPh>
    <rPh sb="11" eb="13">
      <t>テッテイ</t>
    </rPh>
    <rPh sb="13" eb="15">
      <t>コウリャク</t>
    </rPh>
    <phoneticPr fontId="20"/>
  </si>
  <si>
    <t>Basic Electric Circuits in English（国際コース）</t>
  </si>
  <si>
    <t>小島　和枝</t>
  </si>
  <si>
    <t>Fundamental Science in English 1</t>
    <phoneticPr fontId="20"/>
  </si>
  <si>
    <t>ＥＳＰ Ｂ／ＥＳＰ Ⅱ 1組（機械）</t>
  </si>
  <si>
    <t>ロイド、スティーブン</t>
  </si>
  <si>
    <t>ＥＳＰ Ｂ／ＥＳＰ Ⅱ 2組（機械）</t>
  </si>
  <si>
    <t>矢倉　眞一</t>
  </si>
  <si>
    <t>ＥＳＰ Ｂ／ＥＳＰ Ⅱ 1組（電子）</t>
  </si>
  <si>
    <t>Ｐ．クイン</t>
  </si>
  <si>
    <t>Inside Science</t>
  </si>
  <si>
    <t>ＥＳＰ Ｂ／ＥＳＰ Ⅱ 2組（電子）</t>
  </si>
  <si>
    <t>岡田　奈緒美</t>
  </si>
  <si>
    <t>Basic English for Engineers and Scientists</t>
  </si>
  <si>
    <t>ＥＳＰ Ｂ／ＥＳＰ Ⅱ 1組（情報）</t>
  </si>
  <si>
    <t>ジョーサム　キトス</t>
  </si>
  <si>
    <t>Science Frontiers -Developing Your English</t>
    <phoneticPr fontId="20"/>
  </si>
  <si>
    <t>Cengage</t>
    <phoneticPr fontId="20"/>
  </si>
  <si>
    <t>※</t>
    <phoneticPr fontId="20"/>
  </si>
  <si>
    <t>ＥＳＰ Ｂ／ＥＳＰ Ⅱ 2組（情報）</t>
  </si>
  <si>
    <t>竪谷　宏一</t>
  </si>
  <si>
    <t>なし</t>
    <phoneticPr fontId="4"/>
  </si>
  <si>
    <t>ＥＳＰ Ｂ／ＥＳＰ Ⅱ 1組（デザイン）</t>
  </si>
  <si>
    <t>ＥＳＰ Ｂ／ＥＳＰ Ⅱ 2組（デザイン）</t>
  </si>
  <si>
    <t>身近な不思議の世界</t>
  </si>
  <si>
    <t>朝日出版社</t>
  </si>
  <si>
    <t>(再)English Basic L&amp;S Ⅱ</t>
  </si>
  <si>
    <t>実生活で役立つTOEICテストリスニング</t>
    <rPh sb="0" eb="1">
      <t>ジツ</t>
    </rPh>
    <rPh sb="1" eb="3">
      <t>セイカツ</t>
    </rPh>
    <rPh sb="4" eb="6">
      <t>ヤクダ</t>
    </rPh>
    <phoneticPr fontId="20"/>
  </si>
  <si>
    <t>(再)English Basic R&amp;W Ⅱ</t>
  </si>
  <si>
    <t>小舘　美彦</t>
  </si>
  <si>
    <t>Reading Palette Red</t>
    <phoneticPr fontId="20"/>
  </si>
  <si>
    <t>(再)English Intermediate L&amp;S Ⅱ</t>
  </si>
  <si>
    <t>Let's Learn English with Pop Hits！</t>
  </si>
  <si>
    <t>(再)English Intermediate R&amp;W Ⅱ</t>
  </si>
  <si>
    <t>半田　涼太</t>
  </si>
  <si>
    <t>English Primer &lt;Revised Edition&gt;</t>
    <phoneticPr fontId="20"/>
  </si>
  <si>
    <t>大学院</t>
    <rPh sb="0" eb="3">
      <t>ダイガクイン</t>
    </rPh>
    <phoneticPr fontId="5"/>
  </si>
  <si>
    <t>データ処理特論</t>
    <rPh sb="3" eb="5">
      <t>ショリ</t>
    </rPh>
    <rPh sb="5" eb="6">
      <t>トク</t>
    </rPh>
    <rPh sb="6" eb="7">
      <t>ロン</t>
    </rPh>
    <phoneticPr fontId="20"/>
  </si>
  <si>
    <t>●</t>
    <phoneticPr fontId="20"/>
  </si>
  <si>
    <t>基礎から学ぶデータマイニング</t>
    <rPh sb="0" eb="2">
      <t>キソ</t>
    </rPh>
    <rPh sb="4" eb="5">
      <t>マナ</t>
    </rPh>
    <phoneticPr fontId="20"/>
  </si>
  <si>
    <t>前処理大全</t>
    <rPh sb="0" eb="1">
      <t>ゼン</t>
    </rPh>
    <rPh sb="1" eb="3">
      <t>ショリ</t>
    </rPh>
    <rPh sb="3" eb="5">
      <t>タイゼン</t>
    </rPh>
    <phoneticPr fontId="20"/>
  </si>
  <si>
    <t>技術評論社</t>
    <rPh sb="0" eb="2">
      <t>ギジュツ</t>
    </rPh>
    <rPh sb="2" eb="5">
      <t>ヒョウロンシャ</t>
    </rPh>
    <phoneticPr fontId="20"/>
  </si>
  <si>
    <t>フリーソフトではじめる機械学習入門</t>
    <rPh sb="11" eb="13">
      <t>キカイ</t>
    </rPh>
    <rPh sb="13" eb="15">
      <t>ガクシュウ</t>
    </rPh>
    <rPh sb="15" eb="17">
      <t>ニュウモン</t>
    </rPh>
    <phoneticPr fontId="20"/>
  </si>
  <si>
    <t>情報可視化　データ分析・活用のためのしくみと考え方</t>
    <rPh sb="0" eb="5">
      <t>ジョウホウカシカ</t>
    </rPh>
    <rPh sb="9" eb="11">
      <t>ブンセキ</t>
    </rPh>
    <rPh sb="12" eb="14">
      <t>カツヨウ</t>
    </rPh>
    <rPh sb="22" eb="23">
      <t>カンガ</t>
    </rPh>
    <rPh sb="24" eb="25">
      <t>カタ</t>
    </rPh>
    <phoneticPr fontId="20"/>
  </si>
  <si>
    <t>機能設計</t>
    <rPh sb="0" eb="2">
      <t>キノウ</t>
    </rPh>
    <rPh sb="2" eb="4">
      <t>セッケイ</t>
    </rPh>
    <phoneticPr fontId="20"/>
  </si>
  <si>
    <t>機械設計　基礎のきそ</t>
    <rPh sb="0" eb="2">
      <t>キカイ</t>
    </rPh>
    <rPh sb="2" eb="4">
      <t>セッケイ</t>
    </rPh>
    <rPh sb="5" eb="7">
      <t>キソ</t>
    </rPh>
    <phoneticPr fontId="20"/>
  </si>
  <si>
    <t>日刊工業新聞社</t>
    <rPh sb="0" eb="4">
      <t>ニッカンコウギョウ</t>
    </rPh>
    <rPh sb="4" eb="6">
      <t>シンブン</t>
    </rPh>
    <rPh sb="6" eb="7">
      <t>シャ</t>
    </rPh>
    <phoneticPr fontId="20"/>
  </si>
  <si>
    <t>JSMEテキストシリーズ　機械材料学（第2版）</t>
    <rPh sb="13" eb="15">
      <t>キカイ</t>
    </rPh>
    <rPh sb="15" eb="18">
      <t>ザイリョウガク</t>
    </rPh>
    <rPh sb="19" eb="20">
      <t>ダイ</t>
    </rPh>
    <rPh sb="21" eb="22">
      <t>ハン</t>
    </rPh>
    <phoneticPr fontId="20"/>
  </si>
  <si>
    <t>日本機械学会</t>
    <rPh sb="0" eb="2">
      <t>ニホン</t>
    </rPh>
    <rPh sb="2" eb="4">
      <t>キカイ</t>
    </rPh>
    <rPh sb="4" eb="6">
      <t>ガッカイ</t>
    </rPh>
    <phoneticPr fontId="20"/>
  </si>
  <si>
    <t>機能性評価による機械設計</t>
    <rPh sb="0" eb="3">
      <t>キノウセイ</t>
    </rPh>
    <rPh sb="3" eb="5">
      <t>ヒョウカ</t>
    </rPh>
    <rPh sb="8" eb="10">
      <t>キカイ</t>
    </rPh>
    <rPh sb="10" eb="12">
      <t>セッケイ</t>
    </rPh>
    <phoneticPr fontId="20"/>
  </si>
  <si>
    <t>日本規格協会</t>
    <rPh sb="0" eb="2">
      <t>ニホン</t>
    </rPh>
    <rPh sb="2" eb="4">
      <t>キカク</t>
    </rPh>
    <rPh sb="4" eb="6">
      <t>キョウカイ</t>
    </rPh>
    <phoneticPr fontId="20"/>
  </si>
  <si>
    <t>機械保全の総合研究</t>
    <rPh sb="0" eb="4">
      <t>キカイホゼン</t>
    </rPh>
    <rPh sb="5" eb="9">
      <t>ソウゴウケンキュウ</t>
    </rPh>
    <phoneticPr fontId="20"/>
  </si>
  <si>
    <t>技術評論社</t>
    <rPh sb="0" eb="2">
      <t>ギジュツ</t>
    </rPh>
    <rPh sb="2" eb="4">
      <t>ヒョウロン</t>
    </rPh>
    <rPh sb="4" eb="5">
      <t>シャ</t>
    </rPh>
    <phoneticPr fontId="20"/>
  </si>
  <si>
    <t>　国際学部　　　教養・専門</t>
    <phoneticPr fontId="5"/>
  </si>
  <si>
    <t>コンピュータ演習Ⅱ</t>
    <phoneticPr fontId="20"/>
  </si>
  <si>
    <t>30時間でマスター　プレゼンテーション+PowerPoint 2019</t>
    <rPh sb="2" eb="4">
      <t>ジカン</t>
    </rPh>
    <phoneticPr fontId="20"/>
  </si>
  <si>
    <t>環境・社会と健康</t>
    <phoneticPr fontId="4"/>
  </si>
  <si>
    <t>レポートライティングⅠ　３・４組</t>
  </si>
  <si>
    <t>南口　順子</t>
  </si>
  <si>
    <t>レポートライティングⅠ　５・６組</t>
  </si>
  <si>
    <t>小柳　昇</t>
  </si>
  <si>
    <t>レポートライティングⅡ</t>
  </si>
  <si>
    <t>天日　隆彦</t>
  </si>
  <si>
    <t>最新版　論文の教室</t>
    <rPh sb="0" eb="3">
      <t>サイシンバン</t>
    </rPh>
    <rPh sb="4" eb="6">
      <t>ロンブン</t>
    </rPh>
    <rPh sb="7" eb="9">
      <t>キョウシツ</t>
    </rPh>
    <phoneticPr fontId="20"/>
  </si>
  <si>
    <t>NHK出版</t>
    <rPh sb="3" eb="5">
      <t>シュッパン</t>
    </rPh>
    <phoneticPr fontId="20"/>
  </si>
  <si>
    <t>パソコン検定講座</t>
  </si>
  <si>
    <t>桃塚　薫</t>
  </si>
  <si>
    <t>MOS 攻略問題集　Word 365&amp;2019</t>
    <rPh sb="4" eb="6">
      <t>コウリャク</t>
    </rPh>
    <rPh sb="6" eb="9">
      <t>モンダイシュウ</t>
    </rPh>
    <phoneticPr fontId="20"/>
  </si>
  <si>
    <t>日経BP社</t>
    <rPh sb="0" eb="2">
      <t>ニッケイ</t>
    </rPh>
    <rPh sb="4" eb="5">
      <t>シャ</t>
    </rPh>
    <phoneticPr fontId="20"/>
  </si>
  <si>
    <t>MOS 攻略問題集　Excel 365&amp;2019</t>
    <rPh sb="4" eb="6">
      <t>コウリャク</t>
    </rPh>
    <rPh sb="6" eb="9">
      <t>モンダイシュウ</t>
    </rPh>
    <phoneticPr fontId="20"/>
  </si>
  <si>
    <t>インフラ開発（応用）</t>
  </si>
  <si>
    <t>徳永　達己</t>
  </si>
  <si>
    <t>これからのインフラ開発</t>
  </si>
  <si>
    <t>弘文堂</t>
  </si>
  <si>
    <t>グローバルファシリテーション</t>
  </si>
  <si>
    <t>石川　一喜</t>
  </si>
  <si>
    <t>教育ファシリテーターになろう</t>
    <rPh sb="0" eb="2">
      <t>キョウイク</t>
    </rPh>
    <phoneticPr fontId="20"/>
  </si>
  <si>
    <t>弘文堂</t>
    <rPh sb="0" eb="3">
      <t>コウブンドウ</t>
    </rPh>
    <phoneticPr fontId="20"/>
  </si>
  <si>
    <t>開発コンサルティング</t>
  </si>
  <si>
    <t>武田　晋一</t>
  </si>
  <si>
    <t>開発データ分析Ⅱ</t>
  </si>
  <si>
    <t>観光社会学</t>
  </si>
  <si>
    <t>稲田　雅也</t>
  </si>
  <si>
    <t>観光文化学</t>
    <rPh sb="0" eb="2">
      <t>カンコウ</t>
    </rPh>
    <rPh sb="2" eb="5">
      <t>ブンカガク</t>
    </rPh>
    <phoneticPr fontId="1"/>
  </si>
  <si>
    <t>新曜社</t>
    <rPh sb="0" eb="3">
      <t>シンヨウシャ</t>
    </rPh>
    <phoneticPr fontId="1"/>
  </si>
  <si>
    <t>経営学</t>
  </si>
  <si>
    <t>竹下　幸治郎</t>
  </si>
  <si>
    <t>新しいビジネスをつくる</t>
    <rPh sb="0" eb="1">
      <t>アタラ</t>
    </rPh>
    <phoneticPr fontId="20"/>
  </si>
  <si>
    <t>中央経済社（碩学舎）</t>
    <rPh sb="0" eb="2">
      <t>チュウオウ</t>
    </rPh>
    <rPh sb="2" eb="5">
      <t>ケイザイシャ</t>
    </rPh>
    <rPh sb="6" eb="8">
      <t>セキガク</t>
    </rPh>
    <rPh sb="8" eb="9">
      <t>シャ</t>
    </rPh>
    <phoneticPr fontId="20"/>
  </si>
  <si>
    <t>国際金融</t>
  </si>
  <si>
    <t>徳原　悟</t>
  </si>
  <si>
    <t>現代の国際金融を学ぶ[新版]</t>
    <rPh sb="0" eb="2">
      <t>ゲンダイ</t>
    </rPh>
    <rPh sb="3" eb="5">
      <t>コクサイ</t>
    </rPh>
    <rPh sb="5" eb="7">
      <t>キンユウ</t>
    </rPh>
    <rPh sb="8" eb="9">
      <t>マナ</t>
    </rPh>
    <rPh sb="11" eb="13">
      <t>シンパン</t>
    </rPh>
    <phoneticPr fontId="20"/>
  </si>
  <si>
    <t>勁草書房</t>
    <rPh sb="0" eb="2">
      <t>ケイソウ</t>
    </rPh>
    <rPh sb="2" eb="4">
      <t>ショボウ</t>
    </rPh>
    <phoneticPr fontId="20"/>
  </si>
  <si>
    <t>国際経営</t>
  </si>
  <si>
    <t>地域統合</t>
  </si>
  <si>
    <t>吉野　文雄</t>
  </si>
  <si>
    <t>ASEANを知るための50章　第2版</t>
    <rPh sb="6" eb="7">
      <t>シ</t>
    </rPh>
    <rPh sb="13" eb="14">
      <t>ショウ</t>
    </rPh>
    <rPh sb="15" eb="16">
      <t>ダイ</t>
    </rPh>
    <rPh sb="17" eb="18">
      <t>ハン</t>
    </rPh>
    <phoneticPr fontId="20"/>
  </si>
  <si>
    <t>明石書店</t>
    <rPh sb="0" eb="4">
      <t>アカシショテン</t>
    </rPh>
    <phoneticPr fontId="20"/>
  </si>
  <si>
    <t>ミクロ経済学</t>
  </si>
  <si>
    <t>きっちり学ぶ経済学入門</t>
    <rPh sb="4" eb="5">
      <t>マナ</t>
    </rPh>
    <rPh sb="6" eb="9">
      <t>ケイザイガク</t>
    </rPh>
    <rPh sb="9" eb="11">
      <t>ニュウモン</t>
    </rPh>
    <phoneticPr fontId="20"/>
  </si>
  <si>
    <t>北米の政治</t>
  </si>
  <si>
    <t>宇佐美　正行</t>
  </si>
  <si>
    <t>アメリカ政治</t>
    <rPh sb="4" eb="6">
      <t>セイジ</t>
    </rPh>
    <phoneticPr fontId="20"/>
  </si>
  <si>
    <t>美術／美術の世界</t>
    <phoneticPr fontId="20"/>
  </si>
  <si>
    <t>国際学部　　語学　（英語・地域言語・日本語）</t>
    <rPh sb="10" eb="12">
      <t>エイゴ</t>
    </rPh>
    <rPh sb="13" eb="15">
      <t>チイキ</t>
    </rPh>
    <rPh sb="15" eb="17">
      <t>ゲンゴ</t>
    </rPh>
    <rPh sb="18" eb="21">
      <t>ニホンゴ</t>
    </rPh>
    <phoneticPr fontId="4"/>
  </si>
  <si>
    <t>　　　　　　　　英語は、こちらの表に無い場合、全て注文となります。</t>
    <rPh sb="8" eb="10">
      <t>エイゴ</t>
    </rPh>
    <rPh sb="16" eb="17">
      <t>ヒョウ</t>
    </rPh>
    <rPh sb="18" eb="19">
      <t>ナ</t>
    </rPh>
    <rPh sb="20" eb="22">
      <t>バアイ</t>
    </rPh>
    <rPh sb="23" eb="24">
      <t>スベ</t>
    </rPh>
    <rPh sb="25" eb="27">
      <t>チュウモン</t>
    </rPh>
    <phoneticPr fontId="5"/>
  </si>
  <si>
    <t>　　　　　　　　追加がある場合もありますので、授業でご確認下さい。</t>
    <rPh sb="8" eb="10">
      <t>ツイカ</t>
    </rPh>
    <rPh sb="13" eb="15">
      <t>バアイ</t>
    </rPh>
    <rPh sb="23" eb="25">
      <t>ジュギョウ</t>
    </rPh>
    <rPh sb="27" eb="29">
      <t>カクニン</t>
    </rPh>
    <rPh sb="29" eb="30">
      <t>クダ</t>
    </rPh>
    <phoneticPr fontId="5"/>
  </si>
  <si>
    <t>　　　　　　　　また、前期と同じ教科書も含まれていますので、ご注意下さい。</t>
    <rPh sb="11" eb="13">
      <t>ゼンキ</t>
    </rPh>
    <rPh sb="14" eb="15">
      <t>オナ</t>
    </rPh>
    <rPh sb="16" eb="19">
      <t>キョウカショ</t>
    </rPh>
    <rPh sb="20" eb="21">
      <t>フク</t>
    </rPh>
    <rPh sb="31" eb="33">
      <t>チュウイ</t>
    </rPh>
    <rPh sb="33" eb="34">
      <t>クダ</t>
    </rPh>
    <phoneticPr fontId="5"/>
  </si>
  <si>
    <t>English Foundation Skills Ⅱ １組</t>
  </si>
  <si>
    <t>Campus English</t>
  </si>
  <si>
    <t>※</t>
    <phoneticPr fontId="20"/>
  </si>
  <si>
    <t>English Foundation Skills Ⅱ ７組</t>
  </si>
  <si>
    <t>※</t>
    <phoneticPr fontId="20"/>
  </si>
  <si>
    <t>English Oral Communication Skills Ⅱ ２組</t>
  </si>
  <si>
    <t>●</t>
    <phoneticPr fontId="20"/>
  </si>
  <si>
    <t>Unlock  1：Listening, Speaking &amp; Critical Thinking</t>
    <phoneticPr fontId="4"/>
  </si>
  <si>
    <t>English Oral Communication Skills Ⅱ ８組</t>
  </si>
  <si>
    <t>2年</t>
    <rPh sb="1" eb="2">
      <t>ネン</t>
    </rPh>
    <phoneticPr fontId="4"/>
  </si>
  <si>
    <t>English Foundation Skills Ⅳ １組</t>
  </si>
  <si>
    <t>Reading Explorer Foundation　3rd edition</t>
  </si>
  <si>
    <t>English Foundation Skills Ⅳ ７組</t>
    <phoneticPr fontId="4"/>
  </si>
  <si>
    <t>English Oral Communication Skills Ⅳ ２組</t>
  </si>
  <si>
    <t>Unlock  2：Listening, Speaking &amp; Critical Thinking</t>
    <phoneticPr fontId="4"/>
  </si>
  <si>
    <t>English Oral Communication Skills Ⅳ ８組</t>
  </si>
  <si>
    <t>実用英語Ⅱ Ｄ組</t>
  </si>
  <si>
    <t>The TOEIC Test Trainer Target 470</t>
  </si>
  <si>
    <t>実用英語Ⅳ Ａ組</t>
  </si>
  <si>
    <t>Fast Pass for the TOEIC L&amp;R Test</t>
  </si>
  <si>
    <t>実用英語Ⅳ Ｂ組</t>
  </si>
  <si>
    <t>Step-Up Skills for the TOEIC Listening and Reading Test Level 2</t>
    <phoneticPr fontId="4"/>
  </si>
  <si>
    <t>上級実用英語Ⅱ－Ａ</t>
  </si>
  <si>
    <t>コーラ</t>
    <phoneticPr fontId="4"/>
  </si>
  <si>
    <t>Unlock　3：Listening, Speaking &amp; Critical Thinking</t>
    <phoneticPr fontId="20"/>
  </si>
  <si>
    <t>Cambridge</t>
    <phoneticPr fontId="20"/>
  </si>
  <si>
    <t>中国語リーディング</t>
  </si>
  <si>
    <t>小路口　ゆみ</t>
  </si>
  <si>
    <t>学ぶ中国語　初中級編</t>
    <rPh sb="0" eb="1">
      <t>マナ</t>
    </rPh>
    <rPh sb="2" eb="5">
      <t>チュウゴクゴ</t>
    </rPh>
    <rPh sb="6" eb="7">
      <t>ショ</t>
    </rPh>
    <rPh sb="7" eb="10">
      <t>チュウキュウヘン</t>
    </rPh>
    <phoneticPr fontId="20"/>
  </si>
  <si>
    <t>長江　先明</t>
  </si>
  <si>
    <t>1冊めの中国語&lt;講読クラス&gt;</t>
    <rPh sb="1" eb="2">
      <t>サツ</t>
    </rPh>
    <rPh sb="4" eb="7">
      <t>チュウゴクゴ</t>
    </rPh>
    <rPh sb="8" eb="10">
      <t>コウドク</t>
    </rPh>
    <phoneticPr fontId="20"/>
  </si>
  <si>
    <t>中国語リーディング(スポーツ)</t>
  </si>
  <si>
    <t>劉　紅</t>
  </si>
  <si>
    <t>中国語はじめの一歩</t>
    <rPh sb="0" eb="2">
      <t>チュウゴク</t>
    </rPh>
    <rPh sb="2" eb="3">
      <t>ゴ</t>
    </rPh>
    <rPh sb="7" eb="9">
      <t>イッポ</t>
    </rPh>
    <phoneticPr fontId="20"/>
  </si>
  <si>
    <t>韓国語ライティング</t>
  </si>
  <si>
    <t>金　東順</t>
  </si>
  <si>
    <t>読んで話す韓国の社会と文化</t>
    <rPh sb="0" eb="1">
      <t>ヨ</t>
    </rPh>
    <rPh sb="3" eb="4">
      <t>ハナ</t>
    </rPh>
    <rPh sb="5" eb="7">
      <t>カンコク</t>
    </rPh>
    <rPh sb="8" eb="10">
      <t>シャカイ</t>
    </rPh>
    <rPh sb="11" eb="13">
      <t>ブンカ</t>
    </rPh>
    <phoneticPr fontId="20"/>
  </si>
  <si>
    <t>文　大宇</t>
  </si>
  <si>
    <t>韓国語をはじめよう（中級）</t>
    <rPh sb="0" eb="3">
      <t>カンコクゴ</t>
    </rPh>
    <rPh sb="10" eb="12">
      <t>チュウキュウ</t>
    </rPh>
    <phoneticPr fontId="1"/>
  </si>
  <si>
    <t>朝日出版社</t>
    <rPh sb="0" eb="5">
      <t>アサヒシュッパンシャ</t>
    </rPh>
    <phoneticPr fontId="1"/>
  </si>
  <si>
    <t>中国語ライティング</t>
  </si>
  <si>
    <t>資格を目指す実践中級中国語</t>
    <rPh sb="0" eb="2">
      <t>シカク</t>
    </rPh>
    <rPh sb="3" eb="5">
      <t>メザ</t>
    </rPh>
    <rPh sb="6" eb="8">
      <t>ジッセン</t>
    </rPh>
    <rPh sb="8" eb="10">
      <t>チュウキュウ</t>
    </rPh>
    <rPh sb="10" eb="13">
      <t>チュウゴクゴ</t>
    </rPh>
    <phoneticPr fontId="20"/>
  </si>
  <si>
    <t>白帝社</t>
    <rPh sb="0" eb="3">
      <t>ハクテイシャ</t>
    </rPh>
    <phoneticPr fontId="20"/>
  </si>
  <si>
    <t>学ぶ中国語　初中級編</t>
    <rPh sb="0" eb="1">
      <t>マナ</t>
    </rPh>
    <rPh sb="2" eb="5">
      <t>チュウゴクゴ</t>
    </rPh>
    <rPh sb="6" eb="7">
      <t>ショ</t>
    </rPh>
    <rPh sb="7" eb="9">
      <t>チュウキュウ</t>
    </rPh>
    <rPh sb="9" eb="10">
      <t>ヘン</t>
    </rPh>
    <phoneticPr fontId="20"/>
  </si>
  <si>
    <t>日本語リーディング＆ライティングⅡ　４組</t>
  </si>
  <si>
    <t>烏山　房恵</t>
  </si>
  <si>
    <t>改訂版　大学・大学院　留学生の日本語　②作文編</t>
    <rPh sb="0" eb="3">
      <t>カイテイバン</t>
    </rPh>
    <rPh sb="4" eb="6">
      <t>ダイガク</t>
    </rPh>
    <rPh sb="7" eb="10">
      <t>ダイガクイン</t>
    </rPh>
    <rPh sb="11" eb="14">
      <t>リュウガクセイ</t>
    </rPh>
    <rPh sb="15" eb="18">
      <t>ニホンゴ</t>
    </rPh>
    <rPh sb="20" eb="22">
      <t>サクブン</t>
    </rPh>
    <rPh sb="22" eb="23">
      <t>ヘン</t>
    </rPh>
    <phoneticPr fontId="20"/>
  </si>
  <si>
    <t>アルク</t>
  </si>
  <si>
    <t>日本語オーラル・コミュニケーションⅡ　２組</t>
  </si>
  <si>
    <t>使用せず</t>
    <rPh sb="0" eb="2">
      <t>シヨウ</t>
    </rPh>
    <phoneticPr fontId="20"/>
  </si>
  <si>
    <t>日本語オーラル・コミュニケーションⅡ　３組</t>
  </si>
  <si>
    <t>　国際学部　　　ゼミナール</t>
    <phoneticPr fontId="5"/>
  </si>
  <si>
    <t>２年ゼミナール</t>
  </si>
  <si>
    <t>藍澤　淑雄</t>
  </si>
  <si>
    <t>ポスト資本主義時代の地域主義</t>
    <rPh sb="3" eb="5">
      <t>シホン</t>
    </rPh>
    <rPh sb="5" eb="7">
      <t>シュギ</t>
    </rPh>
    <rPh sb="7" eb="9">
      <t>ジダイ</t>
    </rPh>
    <rPh sb="10" eb="12">
      <t>チイキ</t>
    </rPh>
    <rPh sb="12" eb="14">
      <t>シュギ</t>
    </rPh>
    <phoneticPr fontId="20"/>
  </si>
  <si>
    <t>　日本語教育研究所　日本語　教材</t>
    <rPh sb="1" eb="4">
      <t>ニホンゴ</t>
    </rPh>
    <rPh sb="4" eb="6">
      <t>キョウイク</t>
    </rPh>
    <rPh sb="6" eb="9">
      <t>ケンキュウジョ</t>
    </rPh>
    <rPh sb="10" eb="13">
      <t>ニホンゴ</t>
    </rPh>
    <rPh sb="14" eb="16">
      <t>キョウザイ</t>
    </rPh>
    <phoneticPr fontId="5"/>
  </si>
  <si>
    <t>口頭表現１</t>
    <rPh sb="0" eb="2">
      <t>コウトウ</t>
    </rPh>
    <rPh sb="2" eb="4">
      <t>ヒョウゲン</t>
    </rPh>
    <phoneticPr fontId="4"/>
  </si>
  <si>
    <t>遠藤</t>
    <rPh sb="0" eb="2">
      <t>エンドウ</t>
    </rPh>
    <phoneticPr fontId="4"/>
  </si>
  <si>
    <t>タスクベースで学ぶ日本語　中級２</t>
    <rPh sb="7" eb="8">
      <t>マナ</t>
    </rPh>
    <rPh sb="9" eb="12">
      <t>ニホンゴ</t>
    </rPh>
    <rPh sb="13" eb="15">
      <t>チュウキュウ</t>
    </rPh>
    <phoneticPr fontId="4"/>
  </si>
  <si>
    <t>スリーエーネットワーク</t>
    <phoneticPr fontId="4"/>
  </si>
  <si>
    <t>文章表現１</t>
    <rPh sb="0" eb="2">
      <t>ブンショウ</t>
    </rPh>
    <rPh sb="2" eb="4">
      <t>ヒョウゲン</t>
    </rPh>
    <phoneticPr fontId="4"/>
  </si>
  <si>
    <t>吉田</t>
    <rPh sb="0" eb="2">
      <t>ヨシダ</t>
    </rPh>
    <phoneticPr fontId="4"/>
  </si>
  <si>
    <t>小論文への12のステップ</t>
    <rPh sb="0" eb="3">
      <t>ショウロンブン</t>
    </rPh>
    <phoneticPr fontId="4"/>
  </si>
  <si>
    <t>スリーエーネットワーク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</si>
</sst>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6"/>
      <color indexed="63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indexed="2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2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7030A0"/>
      <name val="ＭＳ Ｐゴシック"/>
      <family val="3"/>
      <charset val="128"/>
    </font>
    <font>
      <b/>
      <sz val="11"/>
      <color theme="4"/>
      <name val="ＭＳ Ｐゴシック"/>
      <family val="3"/>
      <charset val="128"/>
    </font>
    <font>
      <b/>
      <sz val="26"/>
      <color theme="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499984740745262"/>
        <bgColor indexed="64"/>
      </patternFill>
    </fill>
  </fills>
  <borders count="162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12"/>
      </left>
      <right/>
      <top/>
      <bottom/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indexed="10"/>
      </left>
      <right/>
      <top/>
      <bottom/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n">
        <color rgb="FFFF0000"/>
      </top>
      <bottom style="thick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ck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indexed="17"/>
      </left>
      <right/>
      <top/>
      <bottom/>
      <diagonal/>
    </border>
    <border>
      <left style="thick">
        <color rgb="FF009900"/>
      </left>
      <right style="medium">
        <color rgb="FF009900"/>
      </right>
      <top style="thick">
        <color rgb="FF009900"/>
      </top>
      <bottom style="medium">
        <color rgb="FF009900"/>
      </bottom>
      <diagonal/>
    </border>
    <border>
      <left style="medium">
        <color rgb="FF009900"/>
      </left>
      <right style="medium">
        <color rgb="FF009900"/>
      </right>
      <top style="thick">
        <color rgb="FF009900"/>
      </top>
      <bottom style="medium">
        <color rgb="FF009900"/>
      </bottom>
      <diagonal/>
    </border>
    <border>
      <left style="medium">
        <color rgb="FF009900"/>
      </left>
      <right style="thick">
        <color rgb="FF009900"/>
      </right>
      <top style="thick">
        <color rgb="FF009900"/>
      </top>
      <bottom style="medium">
        <color rgb="FF009900"/>
      </bottom>
      <diagonal/>
    </border>
    <border>
      <left style="thick">
        <color rgb="FF009900"/>
      </left>
      <right style="medium">
        <color rgb="FF009900"/>
      </right>
      <top/>
      <bottom style="thin">
        <color rgb="FF009900"/>
      </bottom>
      <diagonal/>
    </border>
    <border>
      <left style="medium">
        <color rgb="FF009900"/>
      </left>
      <right style="medium">
        <color rgb="FF009900"/>
      </right>
      <top/>
      <bottom style="thin">
        <color rgb="FF009900"/>
      </bottom>
      <diagonal/>
    </border>
    <border>
      <left style="medium">
        <color rgb="FF009900"/>
      </left>
      <right/>
      <top/>
      <bottom style="thin">
        <color rgb="FF009900"/>
      </bottom>
      <diagonal/>
    </border>
    <border>
      <left style="dashed">
        <color rgb="FF009900"/>
      </left>
      <right style="medium">
        <color rgb="FF009900"/>
      </right>
      <top style="medium">
        <color rgb="FF009900"/>
      </top>
      <bottom style="thin">
        <color rgb="FF009900"/>
      </bottom>
      <diagonal/>
    </border>
    <border>
      <left style="medium">
        <color rgb="FF009900"/>
      </left>
      <right style="thick">
        <color rgb="FF009900"/>
      </right>
      <top/>
      <bottom style="thin">
        <color rgb="FF009900"/>
      </bottom>
      <diagonal/>
    </border>
    <border>
      <left style="thick">
        <color rgb="FF009900"/>
      </left>
      <right style="medium">
        <color rgb="FF009900"/>
      </right>
      <top style="thin">
        <color rgb="FF009900"/>
      </top>
      <bottom style="thin">
        <color rgb="FF009900"/>
      </bottom>
      <diagonal/>
    </border>
    <border>
      <left style="medium">
        <color rgb="FF009900"/>
      </left>
      <right style="medium">
        <color rgb="FF009900"/>
      </right>
      <top style="thin">
        <color rgb="FF009900"/>
      </top>
      <bottom style="thin">
        <color rgb="FF009900"/>
      </bottom>
      <diagonal/>
    </border>
    <border>
      <left style="medium">
        <color rgb="FF009900"/>
      </left>
      <right/>
      <top style="thin">
        <color rgb="FF009900"/>
      </top>
      <bottom style="thin">
        <color rgb="FF009900"/>
      </bottom>
      <diagonal/>
    </border>
    <border>
      <left style="dashed">
        <color rgb="FF009900"/>
      </left>
      <right style="medium">
        <color rgb="FF009900"/>
      </right>
      <top style="thin">
        <color rgb="FF009900"/>
      </top>
      <bottom style="thin">
        <color rgb="FF009900"/>
      </bottom>
      <diagonal/>
    </border>
    <border>
      <left style="medium">
        <color rgb="FF009900"/>
      </left>
      <right style="thick">
        <color rgb="FF009900"/>
      </right>
      <top style="thin">
        <color rgb="FF009900"/>
      </top>
      <bottom style="thin">
        <color rgb="FF009900"/>
      </bottom>
      <diagonal/>
    </border>
    <border>
      <left style="thick">
        <color rgb="FF009900"/>
      </left>
      <right style="medium">
        <color rgb="FF009900"/>
      </right>
      <top style="thin">
        <color rgb="FF009900"/>
      </top>
      <bottom/>
      <diagonal/>
    </border>
    <border>
      <left style="medium">
        <color rgb="FF009900"/>
      </left>
      <right style="medium">
        <color rgb="FF009900"/>
      </right>
      <top style="thin">
        <color rgb="FF009900"/>
      </top>
      <bottom/>
      <diagonal/>
    </border>
    <border>
      <left style="thick">
        <color rgb="FF009900"/>
      </left>
      <right style="medium">
        <color rgb="FF009900"/>
      </right>
      <top/>
      <bottom/>
      <diagonal/>
    </border>
    <border>
      <left style="medium">
        <color rgb="FF009900"/>
      </left>
      <right style="medium">
        <color rgb="FF009900"/>
      </right>
      <top/>
      <bottom/>
      <diagonal/>
    </border>
    <border>
      <left style="thick">
        <color rgb="FF009900"/>
      </left>
      <right style="medium">
        <color rgb="FF009900"/>
      </right>
      <top style="thin">
        <color rgb="FF009900"/>
      </top>
      <bottom style="thick">
        <color rgb="FF009900"/>
      </bottom>
      <diagonal/>
    </border>
    <border>
      <left style="medium">
        <color rgb="FF009900"/>
      </left>
      <right style="medium">
        <color rgb="FF009900"/>
      </right>
      <top style="thin">
        <color rgb="FF009900"/>
      </top>
      <bottom style="thick">
        <color rgb="FF009900"/>
      </bottom>
      <diagonal/>
    </border>
    <border>
      <left style="medium">
        <color rgb="FF009900"/>
      </left>
      <right/>
      <top style="thin">
        <color rgb="FF009900"/>
      </top>
      <bottom style="thick">
        <color rgb="FF009900"/>
      </bottom>
      <diagonal/>
    </border>
    <border>
      <left style="dashed">
        <color rgb="FF009900"/>
      </left>
      <right style="medium">
        <color rgb="FF009900"/>
      </right>
      <top style="thin">
        <color rgb="FF009900"/>
      </top>
      <bottom style="thick">
        <color rgb="FF009900"/>
      </bottom>
      <diagonal/>
    </border>
    <border>
      <left style="medium">
        <color rgb="FF009900"/>
      </left>
      <right style="thick">
        <color rgb="FF009900"/>
      </right>
      <top style="thin">
        <color rgb="FF009900"/>
      </top>
      <bottom style="thick">
        <color rgb="FF009900"/>
      </bottom>
      <diagonal/>
    </border>
    <border>
      <left style="dashed">
        <color rgb="FF009900"/>
      </left>
      <right style="medium">
        <color rgb="FF009900"/>
      </right>
      <top/>
      <bottom style="thin">
        <color rgb="FF009900"/>
      </bottom>
      <diagonal/>
    </border>
    <border>
      <left style="thick">
        <color rgb="FF009900"/>
      </left>
      <right style="medium">
        <color rgb="FF009900"/>
      </right>
      <top/>
      <bottom style="thick">
        <color rgb="FF009900"/>
      </bottom>
      <diagonal/>
    </border>
    <border>
      <left style="medium">
        <color rgb="FF009900"/>
      </left>
      <right style="medium">
        <color rgb="FF009900"/>
      </right>
      <top/>
      <bottom style="thick">
        <color rgb="FF009900"/>
      </bottom>
      <diagonal/>
    </border>
    <border>
      <left style="thick">
        <color rgb="FF009900"/>
      </left>
      <right/>
      <top style="thick">
        <color rgb="FF009900"/>
      </top>
      <bottom style="thick">
        <color rgb="FF009900"/>
      </bottom>
      <diagonal/>
    </border>
    <border>
      <left/>
      <right/>
      <top style="thick">
        <color rgb="FF009900"/>
      </top>
      <bottom style="thick">
        <color rgb="FF009900"/>
      </bottom>
      <diagonal/>
    </border>
    <border>
      <left/>
      <right style="thick">
        <color rgb="FF009900"/>
      </right>
      <top style="thick">
        <color rgb="FF009900"/>
      </top>
      <bottom style="thick">
        <color rgb="FF009900"/>
      </bottom>
      <diagonal/>
    </border>
    <border>
      <left style="thick">
        <color rgb="FF009900"/>
      </left>
      <right style="medium">
        <color rgb="FF009900"/>
      </right>
      <top style="thick">
        <color rgb="FF009900"/>
      </top>
      <bottom/>
      <diagonal/>
    </border>
    <border>
      <left style="medium">
        <color rgb="FF009900"/>
      </left>
      <right style="medium">
        <color rgb="FF009900"/>
      </right>
      <top style="thick">
        <color rgb="FF009900"/>
      </top>
      <bottom/>
      <diagonal/>
    </border>
    <border>
      <left style="medium">
        <color rgb="FF009900"/>
      </left>
      <right/>
      <top style="thick">
        <color rgb="FF009900"/>
      </top>
      <bottom style="thin">
        <color rgb="FF009900"/>
      </bottom>
      <diagonal/>
    </border>
    <border>
      <left style="dashed">
        <color rgb="FF009900"/>
      </left>
      <right style="medium">
        <color rgb="FF009900"/>
      </right>
      <top style="thick">
        <color rgb="FF009900"/>
      </top>
      <bottom style="thin">
        <color rgb="FF009900"/>
      </bottom>
      <diagonal/>
    </border>
    <border>
      <left style="medium">
        <color rgb="FF009900"/>
      </left>
      <right style="medium">
        <color rgb="FF009900"/>
      </right>
      <top style="thick">
        <color rgb="FF009900"/>
      </top>
      <bottom style="thin">
        <color rgb="FF009900"/>
      </bottom>
      <diagonal/>
    </border>
    <border>
      <left style="medium">
        <color rgb="FF009900"/>
      </left>
      <right style="thick">
        <color rgb="FF009900"/>
      </right>
      <top style="thick">
        <color rgb="FF009900"/>
      </top>
      <bottom style="thin">
        <color rgb="FF009900"/>
      </bottom>
      <diagonal/>
    </border>
    <border>
      <left style="medium">
        <color rgb="FF009900"/>
      </left>
      <right style="thick">
        <color rgb="FF009900"/>
      </right>
      <top style="thin">
        <color rgb="FF009900"/>
      </top>
      <bottom/>
      <diagonal/>
    </border>
    <border>
      <left style="thick">
        <color rgb="FF009900"/>
      </left>
      <right style="medium">
        <color rgb="FF009900"/>
      </right>
      <top style="thick">
        <color rgb="FF009900"/>
      </top>
      <bottom style="thin">
        <color rgb="FF009900"/>
      </bottom>
      <diagonal/>
    </border>
    <border>
      <left style="medium">
        <color rgb="FF009900"/>
      </left>
      <right/>
      <top style="thin">
        <color rgb="FF009900"/>
      </top>
      <bottom/>
      <diagonal/>
    </border>
    <border>
      <left style="dashed">
        <color rgb="FF009900"/>
      </left>
      <right style="medium">
        <color rgb="FF009900"/>
      </right>
      <top style="thin">
        <color rgb="FF009900"/>
      </top>
      <bottom/>
      <diagonal/>
    </border>
    <border>
      <left style="thick">
        <color indexed="20"/>
      </left>
      <right/>
      <top/>
      <bottom/>
      <diagonal/>
    </border>
    <border>
      <left style="thick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/>
      <top style="thin">
        <color rgb="FF7030A0"/>
      </top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dashed">
        <color rgb="FF7030A0"/>
      </bottom>
      <diagonal/>
    </border>
    <border>
      <left style="dashed">
        <color rgb="FF7030A0"/>
      </left>
      <right style="medium">
        <color rgb="FF7030A0"/>
      </right>
      <top style="dashed">
        <color rgb="FF7030A0"/>
      </top>
      <bottom style="dashed">
        <color rgb="FF7030A0"/>
      </bottom>
      <diagonal/>
    </border>
    <border>
      <left style="dashed">
        <color rgb="FF7030A0"/>
      </left>
      <right style="medium">
        <color rgb="FF7030A0"/>
      </right>
      <top style="dashed">
        <color rgb="FF7030A0"/>
      </top>
      <bottom style="thick">
        <color rgb="FF7030A0"/>
      </bottom>
      <diagonal/>
    </border>
    <border>
      <left style="thick">
        <color theme="7" tint="-0.499984740745262"/>
      </left>
      <right style="medium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thick">
        <color theme="7" tint="-0.499984740745262"/>
      </left>
      <right style="medium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thin">
        <color theme="7" tint="-0.499984740745262"/>
      </bottom>
      <diagonal/>
    </border>
    <border>
      <left style="dashed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/>
      <bottom style="thin">
        <color theme="7" tint="-0.499984740745262"/>
      </bottom>
      <diagonal/>
    </border>
    <border>
      <left style="thick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 style="dashed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ck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ck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ck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 style="thick">
        <color theme="7" tint="-0.499984740745262"/>
      </bottom>
      <diagonal/>
    </border>
    <border>
      <left style="dashed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ck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thin">
        <color theme="7" tint="-0.499984740745262"/>
      </top>
      <bottom style="thick">
        <color theme="7" tint="-0.499984740745262"/>
      </bottom>
      <diagonal/>
    </border>
  </borders>
  <cellStyleXfs count="8">
    <xf numFmtId="0" fontId="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2" fillId="0" borderId="0"/>
    <xf numFmtId="0" fontId="32" fillId="0" borderId="0">
      <alignment vertical="center"/>
    </xf>
    <xf numFmtId="0" fontId="35" fillId="0" borderId="0"/>
    <xf numFmtId="0" fontId="1" fillId="0" borderId="0">
      <alignment vertical="center"/>
    </xf>
    <xf numFmtId="0" fontId="33" fillId="0" borderId="0"/>
    <xf numFmtId="0" fontId="33" fillId="0" borderId="0"/>
  </cellStyleXfs>
  <cellXfs count="437">
    <xf numFmtId="0" fontId="0" fillId="0" borderId="0" xfId="0">
      <alignment vertical="center"/>
    </xf>
    <xf numFmtId="0" fontId="3" fillId="0" borderId="1" xfId="2" applyFont="1" applyBorder="1" applyAlignment="1">
      <alignment horizontal="center"/>
    </xf>
    <xf numFmtId="176" fontId="2" fillId="0" borderId="0" xfId="2" applyNumberFormat="1"/>
    <xf numFmtId="5" fontId="6" fillId="0" borderId="0" xfId="2" applyNumberFormat="1" applyFont="1"/>
    <xf numFmtId="0" fontId="2" fillId="0" borderId="0" xfId="0" applyFont="1" applyAlignment="1"/>
    <xf numFmtId="0" fontId="2" fillId="0" borderId="0" xfId="0" applyFont="1" applyAlignment="1">
      <alignment shrinkToFit="1"/>
    </xf>
    <xf numFmtId="0" fontId="7" fillId="0" borderId="0" xfId="2" applyFont="1"/>
    <xf numFmtId="0" fontId="8" fillId="0" borderId="0" xfId="2" applyFon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shrinkToFit="1"/>
    </xf>
    <xf numFmtId="0" fontId="13" fillId="0" borderId="0" xfId="2" applyFont="1"/>
    <xf numFmtId="0" fontId="14" fillId="0" borderId="0" xfId="2" applyFont="1"/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/>
    <xf numFmtId="0" fontId="18" fillId="0" borderId="0" xfId="2" applyFont="1"/>
    <xf numFmtId="0" fontId="19" fillId="0" borderId="0" xfId="2" applyFont="1"/>
    <xf numFmtId="0" fontId="2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0" fontId="24" fillId="0" borderId="0" xfId="2" applyFont="1"/>
    <xf numFmtId="0" fontId="25" fillId="0" borderId="0" xfId="2" applyFont="1"/>
    <xf numFmtId="0" fontId="26" fillId="0" borderId="0" xfId="2" applyFont="1"/>
    <xf numFmtId="0" fontId="27" fillId="0" borderId="0" xfId="2" applyFont="1" applyAlignment="1">
      <alignment horizontal="center"/>
    </xf>
    <xf numFmtId="0" fontId="28" fillId="0" borderId="0" xfId="2" applyFont="1" applyAlignment="1">
      <alignment horizontal="center"/>
    </xf>
    <xf numFmtId="176" fontId="27" fillId="0" borderId="0" xfId="2" applyNumberFormat="1" applyFont="1"/>
    <xf numFmtId="0" fontId="29" fillId="0" borderId="0" xfId="0" applyFont="1" applyAlignment="1"/>
    <xf numFmtId="0" fontId="21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0" xfId="3" applyFont="1">
      <alignment vertical="center"/>
    </xf>
    <xf numFmtId="0" fontId="34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38" fontId="33" fillId="0" borderId="0" xfId="1" applyFont="1" applyFill="1" applyAlignment="1">
      <alignment vertical="center"/>
    </xf>
    <xf numFmtId="38" fontId="33" fillId="0" borderId="0" xfId="1" applyFont="1" applyFill="1" applyAlignment="1">
      <alignment vertical="center" shrinkToFit="1"/>
    </xf>
    <xf numFmtId="0" fontId="33" fillId="0" borderId="0" xfId="3" applyFont="1" applyAlignment="1">
      <alignment vertical="center" shrinkToFit="1"/>
    </xf>
    <xf numFmtId="0" fontId="34" fillId="0" borderId="0" xfId="3" applyFont="1" applyAlignment="1">
      <alignment vertical="center" shrinkToFit="1"/>
    </xf>
    <xf numFmtId="0" fontId="11" fillId="0" borderId="0" xfId="3" applyFont="1" applyAlignment="1">
      <alignment horizontal="center" vertical="center" shrinkToFit="1"/>
    </xf>
    <xf numFmtId="0" fontId="36" fillId="2" borderId="2" xfId="2" applyFont="1" applyFill="1" applyBorder="1" applyAlignment="1">
      <alignment horizontal="center" shrinkToFit="1"/>
    </xf>
    <xf numFmtId="0" fontId="36" fillId="2" borderId="0" xfId="2" applyFont="1" applyFill="1" applyAlignment="1">
      <alignment horizontal="center" shrinkToFit="1"/>
    </xf>
    <xf numFmtId="0" fontId="33" fillId="0" borderId="0" xfId="3" applyFont="1" applyAlignment="1"/>
    <xf numFmtId="0" fontId="37" fillId="0" borderId="0" xfId="3" applyFont="1" applyAlignment="1">
      <alignment shrinkToFit="1"/>
    </xf>
    <xf numFmtId="0" fontId="38" fillId="0" borderId="0" xfId="3" applyFont="1" applyAlignment="1">
      <alignment shrinkToFit="1"/>
    </xf>
    <xf numFmtId="0" fontId="39" fillId="0" borderId="0" xfId="3" applyFont="1" applyAlignment="1">
      <alignment horizontal="center" shrinkToFit="1"/>
    </xf>
    <xf numFmtId="38" fontId="37" fillId="0" borderId="0" xfId="1" applyFont="1" applyFill="1" applyAlignment="1">
      <alignment shrinkToFit="1"/>
    </xf>
    <xf numFmtId="0" fontId="37" fillId="0" borderId="0" xfId="3" applyFont="1" applyAlignment="1"/>
    <xf numFmtId="0" fontId="40" fillId="0" borderId="0" xfId="4" applyFont="1" applyAlignment="1">
      <alignment vertical="center"/>
    </xf>
    <xf numFmtId="0" fontId="10" fillId="3" borderId="3" xfId="2" quotePrefix="1" applyFont="1" applyFill="1" applyBorder="1" applyAlignment="1">
      <alignment horizontal="center" shrinkToFit="1"/>
    </xf>
    <xf numFmtId="0" fontId="10" fillId="3" borderId="4" xfId="2" quotePrefix="1" applyFont="1" applyFill="1" applyBorder="1" applyAlignment="1">
      <alignment horizontal="center" shrinkToFit="1"/>
    </xf>
    <xf numFmtId="0" fontId="10" fillId="3" borderId="4" xfId="2" quotePrefix="1" applyFont="1" applyFill="1" applyBorder="1" applyAlignment="1">
      <alignment horizontal="center" shrinkToFit="1"/>
    </xf>
    <xf numFmtId="0" fontId="11" fillId="3" borderId="4" xfId="2" quotePrefix="1" applyFont="1" applyFill="1" applyBorder="1" applyAlignment="1">
      <alignment horizontal="center" shrinkToFit="1"/>
    </xf>
    <xf numFmtId="5" fontId="41" fillId="3" borderId="4" xfId="0" applyNumberFormat="1" applyFont="1" applyFill="1" applyBorder="1" applyAlignment="1">
      <alignment horizontal="center" shrinkToFit="1"/>
    </xf>
    <xf numFmtId="0" fontId="10" fillId="3" borderId="5" xfId="2" quotePrefix="1" applyFont="1" applyFill="1" applyBorder="1" applyAlignment="1">
      <alignment horizontal="center" shrinkToFit="1"/>
    </xf>
    <xf numFmtId="0" fontId="27" fillId="0" borderId="6" xfId="5" applyFont="1" applyBorder="1" applyAlignment="1">
      <alignment vertical="center" shrinkToFit="1"/>
    </xf>
    <xf numFmtId="0" fontId="27" fillId="0" borderId="7" xfId="4" applyFont="1" applyBorder="1" applyAlignment="1">
      <alignment vertical="center" shrinkToFit="1"/>
    </xf>
    <xf numFmtId="0" fontId="28" fillId="0" borderId="8" xfId="4" applyFont="1" applyBorder="1" applyAlignment="1">
      <alignment vertical="center" shrinkToFit="1"/>
    </xf>
    <xf numFmtId="0" fontId="27" fillId="0" borderId="9" xfId="4" applyFont="1" applyBorder="1" applyAlignment="1">
      <alignment vertical="center" shrinkToFit="1"/>
    </xf>
    <xf numFmtId="0" fontId="11" fillId="0" borderId="7" xfId="4" applyFont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0" fontId="27" fillId="0" borderId="10" xfId="4" applyFont="1" applyBorder="1" applyAlignment="1">
      <alignment vertical="center" shrinkToFit="1"/>
    </xf>
    <xf numFmtId="0" fontId="27" fillId="0" borderId="0" xfId="4" applyFont="1" applyAlignment="1">
      <alignment vertical="center"/>
    </xf>
    <xf numFmtId="0" fontId="27" fillId="0" borderId="11" xfId="5" applyFont="1" applyBorder="1" applyAlignment="1">
      <alignment vertical="center" shrinkToFit="1"/>
    </xf>
    <xf numFmtId="0" fontId="27" fillId="0" borderId="12" xfId="4" applyFont="1" applyBorder="1" applyAlignment="1">
      <alignment vertical="center" shrinkToFit="1"/>
    </xf>
    <xf numFmtId="0" fontId="28" fillId="0" borderId="13" xfId="4" applyFont="1" applyBorder="1" applyAlignment="1">
      <alignment vertical="center" shrinkToFit="1"/>
    </xf>
    <xf numFmtId="0" fontId="27" fillId="0" borderId="14" xfId="4" applyFont="1" applyBorder="1" applyAlignment="1">
      <alignment vertical="center" shrinkToFit="1"/>
    </xf>
    <xf numFmtId="0" fontId="11" fillId="0" borderId="12" xfId="4" applyFont="1" applyBorder="1" applyAlignment="1">
      <alignment vertical="center" shrinkToFit="1"/>
    </xf>
    <xf numFmtId="38" fontId="27" fillId="0" borderId="12" xfId="1" applyFont="1" applyFill="1" applyBorder="1" applyAlignment="1">
      <alignment vertical="center" shrinkToFit="1"/>
    </xf>
    <xf numFmtId="0" fontId="27" fillId="0" borderId="15" xfId="4" applyFont="1" applyBorder="1" applyAlignment="1">
      <alignment vertical="center" shrinkToFit="1"/>
    </xf>
    <xf numFmtId="0" fontId="27" fillId="0" borderId="16" xfId="5" applyFont="1" applyBorder="1" applyAlignment="1">
      <alignment vertical="center" shrinkToFit="1"/>
    </xf>
    <xf numFmtId="0" fontId="27" fillId="0" borderId="17" xfId="4" applyFont="1" applyBorder="1" applyAlignment="1">
      <alignment vertical="center" shrinkToFit="1"/>
    </xf>
    <xf numFmtId="0" fontId="27" fillId="0" borderId="18" xfId="5" applyFont="1" applyBorder="1" applyAlignment="1">
      <alignment vertical="center" shrinkToFit="1"/>
    </xf>
    <xf numFmtId="0" fontId="27" fillId="0" borderId="19" xfId="4" applyFont="1" applyBorder="1" applyAlignment="1">
      <alignment vertical="center" shrinkToFit="1"/>
    </xf>
    <xf numFmtId="0" fontId="28" fillId="0" borderId="20" xfId="4" applyFont="1" applyBorder="1" applyAlignment="1">
      <alignment vertical="center" shrinkToFit="1"/>
    </xf>
    <xf numFmtId="0" fontId="27" fillId="0" borderId="21" xfId="4" applyFont="1" applyBorder="1" applyAlignment="1">
      <alignment vertical="center" shrinkToFit="1"/>
    </xf>
    <xf numFmtId="0" fontId="11" fillId="0" borderId="19" xfId="4" applyFont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0" fontId="27" fillId="0" borderId="22" xfId="4" applyFont="1" applyBorder="1" applyAlignment="1">
      <alignment vertical="center" shrinkToFit="1"/>
    </xf>
    <xf numFmtId="0" fontId="27" fillId="0" borderId="0" xfId="5" applyFont="1" applyAlignment="1">
      <alignment vertical="center" shrinkToFit="1"/>
    </xf>
    <xf numFmtId="0" fontId="27" fillId="0" borderId="0" xfId="4" applyFont="1" applyAlignment="1">
      <alignment vertical="center" shrinkToFit="1"/>
    </xf>
    <xf numFmtId="0" fontId="28" fillId="0" borderId="0" xfId="4" applyFont="1" applyAlignment="1">
      <alignment vertical="center" shrinkToFit="1"/>
    </xf>
    <xf numFmtId="0" fontId="11" fillId="0" borderId="0" xfId="4" applyFont="1" applyAlignment="1">
      <alignment vertical="center" shrinkToFit="1"/>
    </xf>
    <xf numFmtId="38" fontId="27" fillId="0" borderId="0" xfId="1" applyFont="1" applyFill="1" applyAlignment="1">
      <alignment vertical="center" shrinkToFit="1"/>
    </xf>
    <xf numFmtId="0" fontId="33" fillId="0" borderId="0" xfId="6" applyAlignment="1">
      <alignment shrinkToFit="1"/>
    </xf>
    <xf numFmtId="38" fontId="33" fillId="0" borderId="0" xfId="1" applyFont="1" applyFill="1" applyBorder="1" applyAlignment="1">
      <alignment vertical="center" shrinkToFit="1"/>
    </xf>
    <xf numFmtId="0" fontId="36" fillId="4" borderId="23" xfId="2" applyFont="1" applyFill="1" applyBorder="1" applyAlignment="1">
      <alignment horizontal="center" shrinkToFit="1"/>
    </xf>
    <xf numFmtId="0" fontId="36" fillId="4" borderId="0" xfId="2" applyFont="1" applyFill="1" applyAlignment="1">
      <alignment horizontal="center" shrinkToFit="1"/>
    </xf>
    <xf numFmtId="0" fontId="33" fillId="0" borderId="0" xfId="3" applyFont="1" applyAlignment="1">
      <alignment shrinkToFit="1"/>
    </xf>
    <xf numFmtId="0" fontId="27" fillId="0" borderId="16" xfId="4" applyFont="1" applyBorder="1" applyAlignment="1">
      <alignment vertical="center" shrinkToFit="1"/>
    </xf>
    <xf numFmtId="0" fontId="27" fillId="0" borderId="24" xfId="4" applyFont="1" applyBorder="1" applyAlignment="1">
      <alignment vertical="center" shrinkToFit="1"/>
    </xf>
    <xf numFmtId="0" fontId="27" fillId="0" borderId="25" xfId="4" applyFont="1" applyBorder="1" applyAlignment="1">
      <alignment vertical="center" shrinkToFit="1"/>
    </xf>
    <xf numFmtId="0" fontId="27" fillId="0" borderId="6" xfId="4" applyFont="1" applyBorder="1" applyAlignment="1">
      <alignment vertical="center" shrinkToFit="1"/>
    </xf>
    <xf numFmtId="0" fontId="28" fillId="5" borderId="13" xfId="4" applyFont="1" applyFill="1" applyBorder="1" applyAlignment="1">
      <alignment vertical="center" shrinkToFit="1"/>
    </xf>
    <xf numFmtId="0" fontId="27" fillId="5" borderId="14" xfId="4" applyFont="1" applyFill="1" applyBorder="1" applyAlignment="1">
      <alignment vertical="center" shrinkToFit="1"/>
    </xf>
    <xf numFmtId="0" fontId="11" fillId="5" borderId="12" xfId="4" applyFont="1" applyFill="1" applyBorder="1" applyAlignment="1">
      <alignment vertical="center" shrinkToFit="1"/>
    </xf>
    <xf numFmtId="0" fontId="27" fillId="5" borderId="12" xfId="4" applyFont="1" applyFill="1" applyBorder="1" applyAlignment="1">
      <alignment vertical="center" shrinkToFit="1"/>
    </xf>
    <xf numFmtId="38" fontId="27" fillId="5" borderId="12" xfId="1" applyFont="1" applyFill="1" applyBorder="1" applyAlignment="1">
      <alignment vertical="center" shrinkToFit="1"/>
    </xf>
    <xf numFmtId="0" fontId="11" fillId="5" borderId="15" xfId="4" applyFont="1" applyFill="1" applyBorder="1" applyAlignment="1">
      <alignment vertical="center" shrinkToFit="1"/>
    </xf>
    <xf numFmtId="0" fontId="28" fillId="0" borderId="20" xfId="4" applyFont="1" applyFill="1" applyBorder="1" applyAlignment="1">
      <alignment vertical="center" shrinkToFit="1"/>
    </xf>
    <xf numFmtId="0" fontId="27" fillId="0" borderId="21" xfId="4" applyFont="1" applyFill="1" applyBorder="1" applyAlignment="1">
      <alignment vertical="center" shrinkToFit="1"/>
    </xf>
    <xf numFmtId="0" fontId="11" fillId="0" borderId="19" xfId="4" applyFont="1" applyFill="1" applyBorder="1" applyAlignment="1">
      <alignment vertical="center" shrinkToFit="1"/>
    </xf>
    <xf numFmtId="0" fontId="27" fillId="0" borderId="19" xfId="4" applyFont="1" applyFill="1" applyBorder="1" applyAlignment="1">
      <alignment vertical="center" shrinkToFit="1"/>
    </xf>
    <xf numFmtId="0" fontId="11" fillId="0" borderId="22" xfId="4" applyFont="1" applyFill="1" applyBorder="1" applyAlignment="1">
      <alignment vertical="center" shrinkToFit="1"/>
    </xf>
    <xf numFmtId="0" fontId="27" fillId="0" borderId="0" xfId="5" applyFont="1" applyBorder="1" applyAlignment="1">
      <alignment vertical="center" shrinkToFit="1"/>
    </xf>
    <xf numFmtId="0" fontId="27" fillId="0" borderId="0" xfId="4" applyFont="1" applyBorder="1" applyAlignment="1">
      <alignment vertical="center" shrinkToFit="1"/>
    </xf>
    <xf numFmtId="0" fontId="28" fillId="0" borderId="0" xfId="4" applyFont="1" applyFill="1" applyBorder="1" applyAlignment="1">
      <alignment vertical="center" shrinkToFit="1"/>
    </xf>
    <xf numFmtId="0" fontId="27" fillId="0" borderId="0" xfId="4" applyFont="1" applyFill="1" applyBorder="1" applyAlignment="1">
      <alignment vertical="center" shrinkToFit="1"/>
    </xf>
    <xf numFmtId="0" fontId="11" fillId="0" borderId="0" xfId="4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0" fontId="28" fillId="0" borderId="0" xfId="4" applyFont="1" applyFill="1" applyAlignment="1">
      <alignment vertical="center" shrinkToFit="1"/>
    </xf>
    <xf numFmtId="0" fontId="27" fillId="0" borderId="0" xfId="4" applyFont="1" applyFill="1" applyAlignment="1">
      <alignment vertical="center" shrinkToFit="1"/>
    </xf>
    <xf numFmtId="0" fontId="11" fillId="0" borderId="0" xfId="4" applyFont="1" applyFill="1" applyAlignment="1">
      <alignment vertical="center" shrinkToFit="1"/>
    </xf>
    <xf numFmtId="0" fontId="36" fillId="6" borderId="26" xfId="2" applyFont="1" applyFill="1" applyBorder="1" applyAlignment="1">
      <alignment horizontal="center" shrinkToFit="1"/>
    </xf>
    <xf numFmtId="0" fontId="36" fillId="6" borderId="0" xfId="2" applyFont="1" applyFill="1" applyAlignment="1">
      <alignment horizontal="center" shrinkToFit="1"/>
    </xf>
    <xf numFmtId="0" fontId="10" fillId="3" borderId="27" xfId="2" quotePrefix="1" applyFont="1" applyFill="1" applyBorder="1" applyAlignment="1">
      <alignment horizontal="center" shrinkToFit="1"/>
    </xf>
    <xf numFmtId="0" fontId="10" fillId="3" borderId="28" xfId="2" quotePrefix="1" applyFont="1" applyFill="1" applyBorder="1" applyAlignment="1">
      <alignment horizontal="center" shrinkToFit="1"/>
    </xf>
    <xf numFmtId="0" fontId="10" fillId="3" borderId="28" xfId="2" quotePrefix="1" applyFont="1" applyFill="1" applyBorder="1" applyAlignment="1">
      <alignment horizontal="center" shrinkToFit="1"/>
    </xf>
    <xf numFmtId="0" fontId="11" fillId="3" borderId="28" xfId="2" quotePrefix="1" applyFont="1" applyFill="1" applyBorder="1" applyAlignment="1">
      <alignment horizontal="center" shrinkToFit="1"/>
    </xf>
    <xf numFmtId="5" fontId="41" fillId="3" borderId="28" xfId="0" applyNumberFormat="1" applyFont="1" applyFill="1" applyBorder="1" applyAlignment="1">
      <alignment horizontal="center" shrinkToFit="1"/>
    </xf>
    <xf numFmtId="0" fontId="10" fillId="3" borderId="29" xfId="2" quotePrefix="1" applyFont="1" applyFill="1" applyBorder="1" applyAlignment="1">
      <alignment horizontal="center" shrinkToFit="1"/>
    </xf>
    <xf numFmtId="0" fontId="27" fillId="0" borderId="30" xfId="5" applyFont="1" applyBorder="1" applyAlignment="1">
      <alignment vertical="center" shrinkToFit="1"/>
    </xf>
    <xf numFmtId="0" fontId="27" fillId="0" borderId="31" xfId="4" applyFont="1" applyBorder="1" applyAlignment="1">
      <alignment vertical="center" shrinkToFit="1"/>
    </xf>
    <xf numFmtId="0" fontId="28" fillId="0" borderId="32" xfId="4" applyFont="1" applyBorder="1" applyAlignment="1">
      <alignment vertical="center" shrinkToFit="1"/>
    </xf>
    <xf numFmtId="0" fontId="27" fillId="0" borderId="33" xfId="4" applyFont="1" applyBorder="1" applyAlignment="1">
      <alignment vertical="center" shrinkToFit="1"/>
    </xf>
    <xf numFmtId="0" fontId="11" fillId="0" borderId="31" xfId="4" applyFont="1" applyBorder="1" applyAlignment="1">
      <alignment vertical="center" shrinkToFit="1"/>
    </xf>
    <xf numFmtId="38" fontId="27" fillId="0" borderId="31" xfId="1" applyFont="1" applyFill="1" applyBorder="1" applyAlignment="1">
      <alignment vertical="center" shrinkToFit="1"/>
    </xf>
    <xf numFmtId="0" fontId="27" fillId="0" borderId="34" xfId="4" applyFont="1" applyBorder="1" applyAlignment="1">
      <alignment vertical="center" shrinkToFit="1"/>
    </xf>
    <xf numFmtId="0" fontId="27" fillId="0" borderId="35" xfId="5" applyFont="1" applyBorder="1" applyAlignment="1">
      <alignment vertical="center" shrinkToFit="1"/>
    </xf>
    <xf numFmtId="0" fontId="27" fillId="0" borderId="36" xfId="4" applyFont="1" applyBorder="1" applyAlignment="1">
      <alignment vertical="center" shrinkToFit="1"/>
    </xf>
    <xf numFmtId="0" fontId="28" fillId="5" borderId="37" xfId="4" applyFont="1" applyFill="1" applyBorder="1" applyAlignment="1">
      <alignment vertical="center" shrinkToFit="1"/>
    </xf>
    <xf numFmtId="0" fontId="27" fillId="5" borderId="38" xfId="4" applyFont="1" applyFill="1" applyBorder="1" applyAlignment="1">
      <alignment vertical="center" shrinkToFit="1"/>
    </xf>
    <xf numFmtId="0" fontId="11" fillId="5" borderId="36" xfId="4" applyFont="1" applyFill="1" applyBorder="1" applyAlignment="1">
      <alignment vertical="center" shrinkToFit="1"/>
    </xf>
    <xf numFmtId="0" fontId="27" fillId="5" borderId="36" xfId="4" applyFont="1" applyFill="1" applyBorder="1" applyAlignment="1">
      <alignment vertical="center" shrinkToFit="1"/>
    </xf>
    <xf numFmtId="38" fontId="27" fillId="5" borderId="36" xfId="1" applyFont="1" applyFill="1" applyBorder="1" applyAlignment="1">
      <alignment vertical="center" shrinkToFit="1"/>
    </xf>
    <xf numFmtId="0" fontId="11" fillId="5" borderId="39" xfId="4" applyFont="1" applyFill="1" applyBorder="1" applyAlignment="1">
      <alignment vertical="center" shrinkToFit="1"/>
    </xf>
    <xf numFmtId="0" fontId="11" fillId="5" borderId="37" xfId="4" applyFont="1" applyFill="1" applyBorder="1" applyAlignment="1">
      <alignment vertical="center" shrinkToFit="1"/>
    </xf>
    <xf numFmtId="0" fontId="11" fillId="0" borderId="37" xfId="4" applyFont="1" applyFill="1" applyBorder="1" applyAlignment="1">
      <alignment vertical="center" shrinkToFit="1"/>
    </xf>
    <xf numFmtId="0" fontId="27" fillId="0" borderId="38" xfId="4" applyFont="1" applyFill="1" applyBorder="1" applyAlignment="1">
      <alignment vertical="center" shrinkToFit="1"/>
    </xf>
    <xf numFmtId="0" fontId="11" fillId="0" borderId="36" xfId="4" applyFont="1" applyFill="1" applyBorder="1" applyAlignment="1">
      <alignment vertical="center" shrinkToFit="1"/>
    </xf>
    <xf numFmtId="0" fontId="27" fillId="0" borderId="36" xfId="4" applyFont="1" applyFill="1" applyBorder="1" applyAlignment="1">
      <alignment vertical="center" shrinkToFit="1"/>
    </xf>
    <xf numFmtId="38" fontId="27" fillId="0" borderId="36" xfId="1" applyFont="1" applyFill="1" applyBorder="1" applyAlignment="1">
      <alignment vertical="center" shrinkToFit="1"/>
    </xf>
    <xf numFmtId="0" fontId="11" fillId="0" borderId="39" xfId="4" applyFont="1" applyFill="1" applyBorder="1" applyAlignment="1">
      <alignment vertical="center" shrinkToFit="1"/>
    </xf>
    <xf numFmtId="0" fontId="28" fillId="0" borderId="37" xfId="4" applyFont="1" applyBorder="1" applyAlignment="1">
      <alignment vertical="center" shrinkToFit="1"/>
    </xf>
    <xf numFmtId="0" fontId="27" fillId="0" borderId="38" xfId="4" applyFont="1" applyBorder="1" applyAlignment="1">
      <alignment vertical="center" shrinkToFit="1"/>
    </xf>
    <xf numFmtId="0" fontId="11" fillId="0" borderId="36" xfId="4" applyFont="1" applyBorder="1" applyAlignment="1">
      <alignment vertical="center" shrinkToFit="1"/>
    </xf>
    <xf numFmtId="0" fontId="27" fillId="0" borderId="39" xfId="4" applyFont="1" applyBorder="1" applyAlignment="1">
      <alignment vertical="center" shrinkToFit="1"/>
    </xf>
    <xf numFmtId="0" fontId="2" fillId="0" borderId="35" xfId="5" applyFont="1" applyBorder="1" applyAlignment="1">
      <alignment vertical="center" shrinkToFit="1"/>
    </xf>
    <xf numFmtId="0" fontId="2" fillId="0" borderId="36" xfId="4" applyFont="1" applyBorder="1" applyAlignment="1">
      <alignment vertical="center" shrinkToFit="1"/>
    </xf>
    <xf numFmtId="0" fontId="10" fillId="0" borderId="37" xfId="4" applyFont="1" applyBorder="1" applyAlignment="1">
      <alignment vertical="center" shrinkToFit="1"/>
    </xf>
    <xf numFmtId="0" fontId="2" fillId="0" borderId="38" xfId="4" applyFont="1" applyBorder="1" applyAlignment="1">
      <alignment vertical="center" shrinkToFit="1"/>
    </xf>
    <xf numFmtId="0" fontId="10" fillId="0" borderId="36" xfId="4" applyFont="1" applyBorder="1" applyAlignment="1">
      <alignment vertical="center" shrinkToFit="1"/>
    </xf>
    <xf numFmtId="38" fontId="2" fillId="0" borderId="36" xfId="1" applyFont="1" applyFill="1" applyBorder="1" applyAlignment="1">
      <alignment vertical="center" shrinkToFit="1"/>
    </xf>
    <xf numFmtId="0" fontId="2" fillId="0" borderId="39" xfId="4" applyFont="1" applyBorder="1" applyAlignment="1">
      <alignment vertical="center" shrinkToFit="1"/>
    </xf>
    <xf numFmtId="0" fontId="11" fillId="0" borderId="37" xfId="4" applyFont="1" applyBorder="1" applyAlignment="1">
      <alignment vertical="center" shrinkToFit="1"/>
    </xf>
    <xf numFmtId="0" fontId="27" fillId="0" borderId="40" xfId="5" applyFont="1" applyBorder="1" applyAlignment="1">
      <alignment vertical="center" shrinkToFit="1"/>
    </xf>
    <xf numFmtId="0" fontId="27" fillId="0" borderId="41" xfId="4" applyFont="1" applyBorder="1" applyAlignment="1">
      <alignment vertical="center" shrinkToFit="1"/>
    </xf>
    <xf numFmtId="0" fontId="27" fillId="0" borderId="42" xfId="5" applyFont="1" applyBorder="1" applyAlignment="1">
      <alignment vertical="center" shrinkToFit="1"/>
    </xf>
    <xf numFmtId="0" fontId="27" fillId="0" borderId="43" xfId="4" applyFont="1" applyBorder="1" applyAlignment="1">
      <alignment vertical="center" shrinkToFit="1"/>
    </xf>
    <xf numFmtId="0" fontId="28" fillId="0" borderId="44" xfId="4" applyFont="1" applyBorder="1" applyAlignment="1">
      <alignment vertical="center" shrinkToFit="1"/>
    </xf>
    <xf numFmtId="0" fontId="27" fillId="0" borderId="45" xfId="4" applyFont="1" applyBorder="1" applyAlignment="1">
      <alignment vertical="center" shrinkToFit="1"/>
    </xf>
    <xf numFmtId="0" fontId="11" fillId="0" borderId="43" xfId="4" applyFont="1" applyBorder="1" applyAlignment="1">
      <alignment vertical="center" shrinkToFit="1"/>
    </xf>
    <xf numFmtId="38" fontId="27" fillId="0" borderId="43" xfId="1" applyFont="1" applyFill="1" applyBorder="1" applyAlignment="1">
      <alignment vertical="center" shrinkToFit="1"/>
    </xf>
    <xf numFmtId="0" fontId="27" fillId="0" borderId="46" xfId="4" applyFont="1" applyBorder="1" applyAlignment="1">
      <alignment vertical="center" shrinkToFit="1"/>
    </xf>
    <xf numFmtId="0" fontId="28" fillId="0" borderId="37" xfId="4" applyFont="1" applyFill="1" applyBorder="1" applyAlignment="1">
      <alignment vertical="center" shrinkToFit="1"/>
    </xf>
    <xf numFmtId="0" fontId="27" fillId="0" borderId="0" xfId="5" applyFont="1" applyAlignment="1">
      <alignment vertical="center"/>
    </xf>
    <xf numFmtId="0" fontId="36" fillId="7" borderId="47" xfId="2" applyFont="1" applyFill="1" applyBorder="1" applyAlignment="1">
      <alignment horizontal="center" shrinkToFit="1"/>
    </xf>
    <xf numFmtId="0" fontId="36" fillId="7" borderId="0" xfId="2" applyFont="1" applyFill="1" applyAlignment="1">
      <alignment horizontal="center" shrinkToFit="1"/>
    </xf>
    <xf numFmtId="0" fontId="10" fillId="3" borderId="48" xfId="2" quotePrefix="1" applyFont="1" applyFill="1" applyBorder="1" applyAlignment="1">
      <alignment horizontal="center" shrinkToFit="1"/>
    </xf>
    <xf numFmtId="0" fontId="10" fillId="3" borderId="49" xfId="2" quotePrefix="1" applyFont="1" applyFill="1" applyBorder="1" applyAlignment="1">
      <alignment horizontal="center" shrinkToFit="1"/>
    </xf>
    <xf numFmtId="0" fontId="10" fillId="3" borderId="49" xfId="2" quotePrefix="1" applyFont="1" applyFill="1" applyBorder="1" applyAlignment="1">
      <alignment horizontal="center" shrinkToFit="1"/>
    </xf>
    <xf numFmtId="0" fontId="11" fillId="3" borderId="49" xfId="2" quotePrefix="1" applyFont="1" applyFill="1" applyBorder="1" applyAlignment="1">
      <alignment horizontal="center" shrinkToFit="1"/>
    </xf>
    <xf numFmtId="5" fontId="41" fillId="3" borderId="49" xfId="0" applyNumberFormat="1" applyFont="1" applyFill="1" applyBorder="1" applyAlignment="1">
      <alignment horizontal="center" shrinkToFit="1"/>
    </xf>
    <xf numFmtId="0" fontId="10" fillId="3" borderId="50" xfId="2" quotePrefix="1" applyFont="1" applyFill="1" applyBorder="1" applyAlignment="1">
      <alignment horizontal="center" shrinkToFit="1"/>
    </xf>
    <xf numFmtId="0" fontId="27" fillId="0" borderId="51" xfId="5" applyFont="1" applyBorder="1" applyAlignment="1">
      <alignment vertical="center" shrinkToFit="1"/>
    </xf>
    <xf numFmtId="0" fontId="27" fillId="0" borderId="52" xfId="4" applyFont="1" applyBorder="1" applyAlignment="1">
      <alignment vertical="center" shrinkToFit="1"/>
    </xf>
    <xf numFmtId="0" fontId="28" fillId="5" borderId="53" xfId="4" applyFont="1" applyFill="1" applyBorder="1" applyAlignment="1">
      <alignment vertical="center" shrinkToFit="1"/>
    </xf>
    <xf numFmtId="0" fontId="27" fillId="5" borderId="54" xfId="4" applyFont="1" applyFill="1" applyBorder="1" applyAlignment="1">
      <alignment vertical="center" shrinkToFit="1"/>
    </xf>
    <xf numFmtId="0" fontId="11" fillId="5" borderId="52" xfId="4" applyFont="1" applyFill="1" applyBorder="1" applyAlignment="1">
      <alignment vertical="center" shrinkToFit="1"/>
    </xf>
    <xf numFmtId="0" fontId="27" fillId="5" borderId="52" xfId="4" applyFont="1" applyFill="1" applyBorder="1" applyAlignment="1">
      <alignment vertical="center" shrinkToFit="1"/>
    </xf>
    <xf numFmtId="38" fontId="27" fillId="5" borderId="52" xfId="1" applyFont="1" applyFill="1" applyBorder="1" applyAlignment="1">
      <alignment vertical="center" shrinkToFit="1"/>
    </xf>
    <xf numFmtId="0" fontId="11" fillId="5" borderId="55" xfId="4" applyFont="1" applyFill="1" applyBorder="1" applyAlignment="1">
      <alignment vertical="center" shrinkToFit="1"/>
    </xf>
    <xf numFmtId="0" fontId="27" fillId="0" borderId="56" xfId="5" applyFont="1" applyBorder="1" applyAlignment="1">
      <alignment vertical="center" shrinkToFit="1"/>
    </xf>
    <xf numFmtId="0" fontId="27" fillId="0" borderId="57" xfId="4" applyFont="1" applyBorder="1" applyAlignment="1">
      <alignment vertical="center" shrinkToFit="1"/>
    </xf>
    <xf numFmtId="0" fontId="28" fillId="0" borderId="58" xfId="4" applyFont="1" applyBorder="1" applyAlignment="1">
      <alignment vertical="center" shrinkToFit="1"/>
    </xf>
    <xf numFmtId="0" fontId="27" fillId="0" borderId="59" xfId="4" applyFont="1" applyBorder="1" applyAlignment="1">
      <alignment vertical="center" shrinkToFit="1"/>
    </xf>
    <xf numFmtId="0" fontId="11" fillId="0" borderId="57" xfId="4" applyFont="1" applyBorder="1" applyAlignment="1">
      <alignment vertical="center" shrinkToFit="1"/>
    </xf>
    <xf numFmtId="38" fontId="27" fillId="0" borderId="57" xfId="1" applyFont="1" applyFill="1" applyBorder="1" applyAlignment="1">
      <alignment vertical="center" shrinkToFit="1"/>
    </xf>
    <xf numFmtId="0" fontId="27" fillId="0" borderId="60" xfId="4" applyFont="1" applyBorder="1" applyAlignment="1">
      <alignment vertical="center" shrinkToFit="1"/>
    </xf>
    <xf numFmtId="0" fontId="28" fillId="5" borderId="58" xfId="4" applyFont="1" applyFill="1" applyBorder="1" applyAlignment="1">
      <alignment vertical="center" shrinkToFit="1"/>
    </xf>
    <xf numFmtId="0" fontId="27" fillId="5" borderId="59" xfId="4" applyFont="1" applyFill="1" applyBorder="1" applyAlignment="1">
      <alignment vertical="center" shrinkToFit="1"/>
    </xf>
    <xf numFmtId="0" fontId="11" fillId="5" borderId="57" xfId="4" applyFont="1" applyFill="1" applyBorder="1" applyAlignment="1">
      <alignment vertical="center" shrinkToFit="1"/>
    </xf>
    <xf numFmtId="0" fontId="27" fillId="5" borderId="57" xfId="4" applyFont="1" applyFill="1" applyBorder="1" applyAlignment="1">
      <alignment vertical="center" shrinkToFit="1"/>
    </xf>
    <xf numFmtId="38" fontId="27" fillId="5" borderId="57" xfId="1" applyFont="1" applyFill="1" applyBorder="1" applyAlignment="1">
      <alignment vertical="center" shrinkToFit="1"/>
    </xf>
    <xf numFmtId="0" fontId="11" fillId="5" borderId="60" xfId="4" applyFont="1" applyFill="1" applyBorder="1" applyAlignment="1">
      <alignment vertical="center" shrinkToFit="1"/>
    </xf>
    <xf numFmtId="0" fontId="11" fillId="5" borderId="58" xfId="4" applyFont="1" applyFill="1" applyBorder="1" applyAlignment="1">
      <alignment vertical="center" shrinkToFit="1"/>
    </xf>
    <xf numFmtId="0" fontId="28" fillId="0" borderId="58" xfId="4" applyFont="1" applyFill="1" applyBorder="1" applyAlignment="1">
      <alignment vertical="center" shrinkToFit="1"/>
    </xf>
    <xf numFmtId="0" fontId="27" fillId="0" borderId="59" xfId="4" applyFont="1" applyFill="1" applyBorder="1" applyAlignment="1">
      <alignment vertical="center" shrinkToFit="1"/>
    </xf>
    <xf numFmtId="0" fontId="11" fillId="0" borderId="57" xfId="4" applyFont="1" applyFill="1" applyBorder="1" applyAlignment="1">
      <alignment vertical="center" shrinkToFit="1"/>
    </xf>
    <xf numFmtId="0" fontId="27" fillId="0" borderId="57" xfId="4" applyFont="1" applyFill="1" applyBorder="1" applyAlignment="1">
      <alignment vertical="center" shrinkToFit="1"/>
    </xf>
    <xf numFmtId="0" fontId="11" fillId="0" borderId="60" xfId="4" applyFont="1" applyFill="1" applyBorder="1" applyAlignment="1">
      <alignment vertical="center" shrinkToFit="1"/>
    </xf>
    <xf numFmtId="0" fontId="11" fillId="0" borderId="58" xfId="4" applyFont="1" applyBorder="1" applyAlignment="1">
      <alignment vertical="center" shrinkToFit="1"/>
    </xf>
    <xf numFmtId="0" fontId="27" fillId="0" borderId="61" xfId="5" applyFont="1" applyBorder="1" applyAlignment="1">
      <alignment vertical="center" shrinkToFit="1"/>
    </xf>
    <xf numFmtId="0" fontId="27" fillId="0" borderId="62" xfId="4" applyFont="1" applyBorder="1" applyAlignment="1">
      <alignment vertical="center" shrinkToFit="1"/>
    </xf>
    <xf numFmtId="0" fontId="28" fillId="0" borderId="63" xfId="4" applyFont="1" applyBorder="1" applyAlignment="1">
      <alignment vertical="center" shrinkToFit="1"/>
    </xf>
    <xf numFmtId="0" fontId="27" fillId="0" borderId="64" xfId="4" applyFont="1" applyBorder="1" applyAlignment="1">
      <alignment vertical="center" shrinkToFit="1"/>
    </xf>
    <xf numFmtId="0" fontId="11" fillId="0" borderId="62" xfId="4" applyFont="1" applyBorder="1" applyAlignment="1">
      <alignment vertical="center" shrinkToFit="1"/>
    </xf>
    <xf numFmtId="38" fontId="27" fillId="0" borderId="62" xfId="1" applyFont="1" applyFill="1" applyBorder="1" applyAlignment="1">
      <alignment vertical="center" shrinkToFit="1"/>
    </xf>
    <xf numFmtId="0" fontId="27" fillId="0" borderId="65" xfId="4" applyFont="1" applyBorder="1" applyAlignment="1">
      <alignment vertical="center" shrinkToFit="1"/>
    </xf>
    <xf numFmtId="0" fontId="43" fillId="8" borderId="0" xfId="2" applyFont="1" applyFill="1" applyAlignment="1">
      <alignment horizontal="center" shrinkToFit="1"/>
    </xf>
    <xf numFmtId="38" fontId="33" fillId="0" borderId="0" xfId="1" applyFont="1" applyFill="1" applyBorder="1" applyAlignment="1">
      <alignment shrinkToFit="1"/>
    </xf>
    <xf numFmtId="0" fontId="27" fillId="0" borderId="66" xfId="5" applyFont="1" applyBorder="1" applyAlignment="1">
      <alignment vertical="center" shrinkToFit="1"/>
    </xf>
    <xf numFmtId="0" fontId="27" fillId="0" borderId="67" xfId="4" applyFont="1" applyBorder="1" applyAlignment="1">
      <alignment vertical="center" shrinkToFit="1"/>
    </xf>
    <xf numFmtId="0" fontId="28" fillId="0" borderId="53" xfId="4" applyFont="1" applyBorder="1" applyAlignment="1">
      <alignment vertical="center" shrinkToFit="1"/>
    </xf>
    <xf numFmtId="0" fontId="27" fillId="0" borderId="54" xfId="4" applyFont="1" applyBorder="1" applyAlignment="1">
      <alignment vertical="center" shrinkToFit="1"/>
    </xf>
    <xf numFmtId="0" fontId="11" fillId="0" borderId="52" xfId="4" applyFont="1" applyBorder="1" applyAlignment="1">
      <alignment vertical="center" shrinkToFit="1"/>
    </xf>
    <xf numFmtId="38" fontId="27" fillId="0" borderId="52" xfId="1" applyFont="1" applyFill="1" applyBorder="1" applyAlignment="1">
      <alignment vertical="center" shrinkToFit="1"/>
    </xf>
    <xf numFmtId="0" fontId="27" fillId="0" borderId="55" xfId="4" applyFont="1" applyBorder="1" applyAlignment="1">
      <alignment vertical="center" shrinkToFit="1"/>
    </xf>
    <xf numFmtId="0" fontId="27" fillId="0" borderId="68" xfId="5" applyFont="1" applyBorder="1" applyAlignment="1">
      <alignment vertical="center" shrinkToFit="1"/>
    </xf>
    <xf numFmtId="0" fontId="27" fillId="0" borderId="69" xfId="4" applyFont="1" applyBorder="1" applyAlignment="1">
      <alignment vertical="center" shrinkToFit="1"/>
    </xf>
    <xf numFmtId="0" fontId="10" fillId="0" borderId="58" xfId="4" applyFont="1" applyBorder="1" applyAlignment="1">
      <alignment vertical="center" shrinkToFit="1"/>
    </xf>
    <xf numFmtId="0" fontId="27" fillId="0" borderId="56" xfId="4" applyFont="1" applyBorder="1" applyAlignment="1">
      <alignment vertical="center" shrinkToFit="1"/>
    </xf>
    <xf numFmtId="0" fontId="44" fillId="0" borderId="60" xfId="4" applyFont="1" applyBorder="1" applyAlignment="1">
      <alignment vertical="center" shrinkToFit="1"/>
    </xf>
    <xf numFmtId="0" fontId="28" fillId="0" borderId="63" xfId="4" applyFont="1" applyFill="1" applyBorder="1" applyAlignment="1">
      <alignment vertical="center" shrinkToFit="1"/>
    </xf>
    <xf numFmtId="0" fontId="27" fillId="0" borderId="64" xfId="4" applyFont="1" applyFill="1" applyBorder="1" applyAlignment="1">
      <alignment vertical="center" shrinkToFit="1"/>
    </xf>
    <xf numFmtId="0" fontId="11" fillId="0" borderId="62" xfId="4" applyFont="1" applyFill="1" applyBorder="1" applyAlignment="1">
      <alignment vertical="center" shrinkToFit="1"/>
    </xf>
    <xf numFmtId="0" fontId="27" fillId="0" borderId="62" xfId="4" applyFont="1" applyFill="1" applyBorder="1" applyAlignment="1">
      <alignment vertical="center" shrinkToFit="1"/>
    </xf>
    <xf numFmtId="0" fontId="11" fillId="0" borderId="65" xfId="4" applyFont="1" applyFill="1" applyBorder="1" applyAlignment="1">
      <alignment vertical="center" shrinkToFit="1"/>
    </xf>
    <xf numFmtId="0" fontId="11" fillId="0" borderId="0" xfId="3" applyFont="1" applyAlignment="1">
      <alignment vertical="center" shrinkToFit="1"/>
    </xf>
    <xf numFmtId="0" fontId="45" fillId="0" borderId="0" xfId="6" applyFont="1" applyAlignment="1">
      <alignment horizontal="center" shrinkToFit="1"/>
    </xf>
    <xf numFmtId="0" fontId="10" fillId="3" borderId="70" xfId="2" quotePrefix="1" applyFont="1" applyFill="1" applyBorder="1" applyAlignment="1">
      <alignment horizontal="center" shrinkToFit="1"/>
    </xf>
    <xf numFmtId="0" fontId="10" fillId="3" borderId="71" xfId="2" quotePrefix="1" applyFont="1" applyFill="1" applyBorder="1" applyAlignment="1">
      <alignment horizontal="center" shrinkToFit="1"/>
    </xf>
    <xf numFmtId="0" fontId="10" fillId="3" borderId="71" xfId="2" quotePrefix="1" applyFont="1" applyFill="1" applyBorder="1" applyAlignment="1">
      <alignment horizontal="center" shrinkToFit="1"/>
    </xf>
    <xf numFmtId="0" fontId="11" fillId="3" borderId="71" xfId="2" quotePrefix="1" applyFont="1" applyFill="1" applyBorder="1" applyAlignment="1">
      <alignment horizontal="center" shrinkToFit="1"/>
    </xf>
    <xf numFmtId="5" fontId="41" fillId="3" borderId="71" xfId="0" applyNumberFormat="1" applyFont="1" applyFill="1" applyBorder="1" applyAlignment="1">
      <alignment horizontal="center" shrinkToFit="1"/>
    </xf>
    <xf numFmtId="0" fontId="10" fillId="3" borderId="72" xfId="2" quotePrefix="1" applyFont="1" applyFill="1" applyBorder="1" applyAlignment="1">
      <alignment horizontal="center" shrinkToFit="1"/>
    </xf>
    <xf numFmtId="0" fontId="36" fillId="9" borderId="73" xfId="2" applyFont="1" applyFill="1" applyBorder="1" applyAlignment="1">
      <alignment horizontal="center" shrinkToFit="1"/>
    </xf>
    <xf numFmtId="0" fontId="36" fillId="9" borderId="0" xfId="2" applyFont="1" applyFill="1" applyAlignment="1">
      <alignment horizontal="center" shrinkToFit="1"/>
    </xf>
    <xf numFmtId="0" fontId="2" fillId="0" borderId="0" xfId="5" applyFont="1" applyAlignment="1">
      <alignment shrinkToFit="1"/>
    </xf>
    <xf numFmtId="0" fontId="2" fillId="0" borderId="0" xfId="2" quotePrefix="1" applyAlignment="1">
      <alignment shrinkToFit="1"/>
    </xf>
    <xf numFmtId="0" fontId="2" fillId="0" borderId="0" xfId="2" applyAlignment="1">
      <alignment shrinkToFit="1"/>
    </xf>
    <xf numFmtId="0" fontId="10" fillId="0" borderId="0" xfId="2" quotePrefix="1" applyFont="1" applyAlignment="1">
      <alignment shrinkToFit="1"/>
    </xf>
    <xf numFmtId="0" fontId="11" fillId="0" borderId="0" xfId="2" applyFont="1" applyAlignment="1">
      <alignment horizontal="center" shrinkToFit="1"/>
    </xf>
    <xf numFmtId="5" fontId="2" fillId="0" borderId="0" xfId="2" applyNumberFormat="1" applyAlignment="1">
      <alignment shrinkToFit="1"/>
    </xf>
    <xf numFmtId="0" fontId="1" fillId="0" borderId="0" xfId="5" applyAlignment="1">
      <alignment shrinkToFit="1"/>
    </xf>
    <xf numFmtId="0" fontId="43" fillId="9" borderId="0" xfId="2" applyFont="1" applyFill="1" applyAlignment="1">
      <alignment horizontal="center" shrinkToFit="1"/>
    </xf>
    <xf numFmtId="0" fontId="33" fillId="0" borderId="0" xfId="7" applyAlignment="1">
      <alignment shrinkToFit="1"/>
    </xf>
    <xf numFmtId="0" fontId="34" fillId="0" borderId="0" xfId="3" applyFont="1" applyAlignment="1">
      <alignment shrinkToFit="1"/>
    </xf>
    <xf numFmtId="0" fontId="11" fillId="0" borderId="0" xfId="0" applyFont="1" applyAlignment="1">
      <alignment horizontal="center" vertical="center" shrinkToFit="1"/>
    </xf>
    <xf numFmtId="0" fontId="11" fillId="0" borderId="0" xfId="3" applyFont="1" applyAlignment="1">
      <alignment horizontal="center" shrinkToFit="1"/>
    </xf>
    <xf numFmtId="0" fontId="10" fillId="3" borderId="74" xfId="2" quotePrefix="1" applyFont="1" applyFill="1" applyBorder="1" applyAlignment="1">
      <alignment horizontal="center" shrinkToFit="1"/>
    </xf>
    <xf numFmtId="0" fontId="10" fillId="3" borderId="75" xfId="2" quotePrefix="1" applyFont="1" applyFill="1" applyBorder="1" applyAlignment="1">
      <alignment horizontal="center" shrinkToFit="1"/>
    </xf>
    <xf numFmtId="0" fontId="10" fillId="3" borderId="75" xfId="2" quotePrefix="1" applyFont="1" applyFill="1" applyBorder="1" applyAlignment="1">
      <alignment horizontal="center" shrinkToFit="1"/>
    </xf>
    <xf numFmtId="0" fontId="11" fillId="3" borderId="75" xfId="2" quotePrefix="1" applyFont="1" applyFill="1" applyBorder="1" applyAlignment="1">
      <alignment horizontal="center" shrinkToFit="1"/>
    </xf>
    <xf numFmtId="5" fontId="41" fillId="3" borderId="75" xfId="0" applyNumberFormat="1" applyFont="1" applyFill="1" applyBorder="1" applyAlignment="1">
      <alignment horizontal="center" shrinkToFit="1"/>
    </xf>
    <xf numFmtId="0" fontId="10" fillId="3" borderId="76" xfId="2" quotePrefix="1" applyFont="1" applyFill="1" applyBorder="1" applyAlignment="1">
      <alignment horizontal="center" shrinkToFit="1"/>
    </xf>
    <xf numFmtId="0" fontId="27" fillId="0" borderId="77" xfId="5" applyFont="1" applyBorder="1" applyAlignment="1">
      <alignment vertical="center" shrinkToFit="1"/>
    </xf>
    <xf numFmtId="0" fontId="27" fillId="0" borderId="78" xfId="4" applyFont="1" applyBorder="1" applyAlignment="1">
      <alignment vertical="center" shrinkToFit="1"/>
    </xf>
    <xf numFmtId="0" fontId="28" fillId="5" borderId="79" xfId="4" applyFont="1" applyFill="1" applyBorder="1" applyAlignment="1">
      <alignment vertical="center" shrinkToFit="1"/>
    </xf>
    <xf numFmtId="0" fontId="27" fillId="5" borderId="80" xfId="4" applyFont="1" applyFill="1" applyBorder="1" applyAlignment="1">
      <alignment vertical="center" shrinkToFit="1"/>
    </xf>
    <xf numFmtId="0" fontId="11" fillId="5" borderId="78" xfId="4" applyFont="1" applyFill="1" applyBorder="1" applyAlignment="1">
      <alignment vertical="center" shrinkToFit="1"/>
    </xf>
    <xf numFmtId="0" fontId="27" fillId="5" borderId="78" xfId="4" applyFont="1" applyFill="1" applyBorder="1" applyAlignment="1">
      <alignment vertical="center" shrinkToFit="1"/>
    </xf>
    <xf numFmtId="38" fontId="27" fillId="5" borderId="78" xfId="1" applyFont="1" applyFill="1" applyBorder="1" applyAlignment="1">
      <alignment vertical="center" shrinkToFit="1"/>
    </xf>
    <xf numFmtId="0" fontId="11" fillId="5" borderId="81" xfId="4" applyFont="1" applyFill="1" applyBorder="1" applyAlignment="1">
      <alignment vertical="center" shrinkToFit="1"/>
    </xf>
    <xf numFmtId="0" fontId="27" fillId="0" borderId="82" xfId="5" applyFont="1" applyBorder="1" applyAlignment="1">
      <alignment vertical="center" shrinkToFit="1"/>
    </xf>
    <xf numFmtId="0" fontId="27" fillId="0" borderId="83" xfId="4" applyFont="1" applyBorder="1" applyAlignment="1">
      <alignment vertical="center" shrinkToFit="1"/>
    </xf>
    <xf numFmtId="0" fontId="28" fillId="5" borderId="84" xfId="4" applyFont="1" applyFill="1" applyBorder="1" applyAlignment="1">
      <alignment vertical="center" shrinkToFit="1"/>
    </xf>
    <xf numFmtId="0" fontId="27" fillId="5" borderId="85" xfId="4" applyFont="1" applyFill="1" applyBorder="1" applyAlignment="1">
      <alignment vertical="center" shrinkToFit="1"/>
    </xf>
    <xf numFmtId="0" fontId="11" fillId="5" borderId="83" xfId="4" applyFont="1" applyFill="1" applyBorder="1" applyAlignment="1">
      <alignment vertical="center" shrinkToFit="1"/>
    </xf>
    <xf numFmtId="0" fontId="27" fillId="5" borderId="83" xfId="4" applyFont="1" applyFill="1" applyBorder="1" applyAlignment="1">
      <alignment vertical="center" shrinkToFit="1"/>
    </xf>
    <xf numFmtId="38" fontId="27" fillId="5" borderId="83" xfId="1" applyFont="1" applyFill="1" applyBorder="1" applyAlignment="1">
      <alignment vertical="center" shrinkToFit="1"/>
    </xf>
    <xf numFmtId="0" fontId="11" fillId="5" borderId="86" xfId="4" applyFont="1" applyFill="1" applyBorder="1" applyAlignment="1">
      <alignment vertical="center" shrinkToFit="1"/>
    </xf>
    <xf numFmtId="0" fontId="27" fillId="0" borderId="87" xfId="5" applyFont="1" applyBorder="1" applyAlignment="1">
      <alignment vertical="center" shrinkToFit="1"/>
    </xf>
    <xf numFmtId="0" fontId="27" fillId="0" borderId="88" xfId="4" applyFont="1" applyBorder="1" applyAlignment="1">
      <alignment vertical="center" shrinkToFit="1"/>
    </xf>
    <xf numFmtId="0" fontId="27" fillId="0" borderId="89" xfId="5" applyFont="1" applyBorder="1" applyAlignment="1">
      <alignment vertical="center" shrinkToFit="1"/>
    </xf>
    <xf numFmtId="0" fontId="27" fillId="0" borderId="90" xfId="4" applyFont="1" applyBorder="1" applyAlignment="1">
      <alignment vertical="center" shrinkToFit="1"/>
    </xf>
    <xf numFmtId="0" fontId="28" fillId="0" borderId="84" xfId="4" applyFont="1" applyBorder="1" applyAlignment="1">
      <alignment vertical="center" shrinkToFit="1"/>
    </xf>
    <xf numFmtId="0" fontId="27" fillId="0" borderId="85" xfId="4" applyFont="1" applyBorder="1" applyAlignment="1">
      <alignment vertical="center" shrinkToFit="1"/>
    </xf>
    <xf numFmtId="0" fontId="11" fillId="0" borderId="83" xfId="4" applyFont="1" applyBorder="1" applyAlignment="1">
      <alignment vertical="center" shrinkToFit="1"/>
    </xf>
    <xf numFmtId="38" fontId="27" fillId="0" borderId="83" xfId="1" applyFont="1" applyFill="1" applyBorder="1" applyAlignment="1">
      <alignment vertical="center" shrinkToFit="1"/>
    </xf>
    <xf numFmtId="0" fontId="27" fillId="0" borderId="86" xfId="4" applyFont="1" applyBorder="1" applyAlignment="1">
      <alignment vertical="center" shrinkToFit="1"/>
    </xf>
    <xf numFmtId="0" fontId="27" fillId="0" borderId="91" xfId="5" applyFont="1" applyBorder="1" applyAlignment="1">
      <alignment vertical="center" shrinkToFit="1"/>
    </xf>
    <xf numFmtId="0" fontId="27" fillId="0" borderId="92" xfId="4" applyFont="1" applyBorder="1" applyAlignment="1">
      <alignment vertical="center" shrinkToFit="1"/>
    </xf>
    <xf numFmtId="0" fontId="28" fillId="0" borderId="93" xfId="4" applyFont="1" applyBorder="1" applyAlignment="1">
      <alignment vertical="center" shrinkToFit="1"/>
    </xf>
    <xf numFmtId="0" fontId="27" fillId="0" borderId="94" xfId="4" applyFont="1" applyBorder="1" applyAlignment="1">
      <alignment vertical="center" shrinkToFit="1"/>
    </xf>
    <xf numFmtId="0" fontId="11" fillId="0" borderId="92" xfId="4" applyFont="1" applyBorder="1" applyAlignment="1">
      <alignment vertical="center" shrinkToFit="1"/>
    </xf>
    <xf numFmtId="38" fontId="27" fillId="0" borderId="92" xfId="1" applyFont="1" applyFill="1" applyBorder="1" applyAlignment="1">
      <alignment vertical="center" shrinkToFit="1"/>
    </xf>
    <xf numFmtId="0" fontId="27" fillId="0" borderId="95" xfId="4" applyFont="1" applyBorder="1" applyAlignment="1">
      <alignment vertical="center" shrinkToFit="1"/>
    </xf>
    <xf numFmtId="0" fontId="37" fillId="0" borderId="0" xfId="6" applyFont="1" applyAlignment="1">
      <alignment shrinkToFit="1"/>
    </xf>
    <xf numFmtId="0" fontId="39" fillId="0" borderId="0" xfId="6" applyFont="1" applyAlignment="1">
      <alignment shrinkToFit="1"/>
    </xf>
    <xf numFmtId="0" fontId="39" fillId="0" borderId="0" xfId="6" applyFont="1" applyAlignment="1">
      <alignment horizontal="center" shrinkToFit="1"/>
    </xf>
    <xf numFmtId="38" fontId="37" fillId="0" borderId="0" xfId="1" applyFont="1" applyFill="1" applyBorder="1" applyAlignment="1">
      <alignment shrinkToFit="1"/>
    </xf>
    <xf numFmtId="0" fontId="28" fillId="0" borderId="79" xfId="4" applyFont="1" applyBorder="1" applyAlignment="1">
      <alignment vertical="center" shrinkToFit="1"/>
    </xf>
    <xf numFmtId="0" fontId="27" fillId="0" borderId="96" xfId="4" applyFont="1" applyBorder="1" applyAlignment="1">
      <alignment vertical="center" shrinkToFit="1"/>
    </xf>
    <xf numFmtId="0" fontId="11" fillId="0" borderId="78" xfId="4" applyFont="1" applyBorder="1" applyAlignment="1">
      <alignment vertical="center" shrinkToFit="1"/>
    </xf>
    <xf numFmtId="38" fontId="27" fillId="0" borderId="78" xfId="1" applyFont="1" applyFill="1" applyBorder="1" applyAlignment="1">
      <alignment vertical="center" shrinkToFit="1"/>
    </xf>
    <xf numFmtId="0" fontId="27" fillId="0" borderId="81" xfId="4" applyFont="1" applyBorder="1" applyAlignment="1">
      <alignment vertical="center" shrinkToFit="1"/>
    </xf>
    <xf numFmtId="0" fontId="27" fillId="0" borderId="97" xfId="5" applyFont="1" applyBorder="1" applyAlignment="1">
      <alignment vertical="center" shrinkToFit="1"/>
    </xf>
    <xf numFmtId="0" fontId="27" fillId="0" borderId="98" xfId="4" applyFont="1" applyBorder="1" applyAlignment="1">
      <alignment vertical="center" shrinkToFit="1"/>
    </xf>
    <xf numFmtId="0" fontId="33" fillId="10" borderId="99" xfId="3" applyFont="1" applyFill="1" applyBorder="1" applyAlignment="1">
      <alignment vertical="center" shrinkToFit="1"/>
    </xf>
    <xf numFmtId="0" fontId="11" fillId="10" borderId="100" xfId="3" applyFont="1" applyFill="1" applyBorder="1" applyAlignment="1">
      <alignment vertical="center" shrinkToFit="1"/>
    </xf>
    <xf numFmtId="0" fontId="11" fillId="10" borderId="100" xfId="6" applyFont="1" applyFill="1" applyBorder="1" applyAlignment="1">
      <alignment shrinkToFit="1"/>
    </xf>
    <xf numFmtId="0" fontId="11" fillId="10" borderId="100" xfId="6" applyFont="1" applyFill="1" applyBorder="1" applyAlignment="1">
      <alignment horizontal="center" vertical="center" shrinkToFit="1"/>
    </xf>
    <xf numFmtId="38" fontId="11" fillId="10" borderId="100" xfId="1" applyFont="1" applyFill="1" applyBorder="1" applyAlignment="1">
      <alignment vertical="center" shrinkToFit="1"/>
    </xf>
    <xf numFmtId="0" fontId="33" fillId="10" borderId="101" xfId="3" applyFont="1" applyFill="1" applyBorder="1" applyAlignment="1">
      <alignment vertical="center" shrinkToFit="1"/>
    </xf>
    <xf numFmtId="0" fontId="27" fillId="0" borderId="102" xfId="5" applyFont="1" applyBorder="1" applyAlignment="1">
      <alignment vertical="center" shrinkToFit="1"/>
    </xf>
    <xf numFmtId="0" fontId="27" fillId="0" borderId="103" xfId="4" applyFont="1" applyBorder="1" applyAlignment="1">
      <alignment vertical="center" shrinkToFit="1"/>
    </xf>
    <xf numFmtId="0" fontId="28" fillId="0" borderId="104" xfId="4" applyFont="1" applyBorder="1" applyAlignment="1">
      <alignment vertical="center" shrinkToFit="1"/>
    </xf>
    <xf numFmtId="0" fontId="27" fillId="0" borderId="105" xfId="4" applyFont="1" applyBorder="1" applyAlignment="1">
      <alignment vertical="center" shrinkToFit="1"/>
    </xf>
    <xf numFmtId="0" fontId="11" fillId="0" borderId="106" xfId="4" applyFont="1" applyBorder="1" applyAlignment="1">
      <alignment vertical="center" shrinkToFit="1"/>
    </xf>
    <xf numFmtId="0" fontId="27" fillId="0" borderId="106" xfId="4" applyFont="1" applyBorder="1" applyAlignment="1">
      <alignment vertical="center" shrinkToFit="1"/>
    </xf>
    <xf numFmtId="38" fontId="27" fillId="0" borderId="106" xfId="1" applyFont="1" applyFill="1" applyBorder="1" applyAlignment="1">
      <alignment vertical="center" shrinkToFit="1"/>
    </xf>
    <xf numFmtId="0" fontId="11" fillId="0" borderId="107" xfId="6" applyFont="1" applyBorder="1" applyAlignment="1">
      <alignment vertical="center" shrinkToFit="1"/>
    </xf>
    <xf numFmtId="0" fontId="11" fillId="0" borderId="86" xfId="6" applyFont="1" applyBorder="1" applyAlignment="1">
      <alignment vertical="center" shrinkToFit="1"/>
    </xf>
    <xf numFmtId="0" fontId="46" fillId="0" borderId="108" xfId="4" applyFont="1" applyBorder="1" applyAlignment="1">
      <alignment vertical="center" shrinkToFit="1"/>
    </xf>
    <xf numFmtId="0" fontId="11" fillId="0" borderId="84" xfId="4" applyFont="1" applyBorder="1" applyAlignment="1">
      <alignment vertical="center" shrinkToFit="1"/>
    </xf>
    <xf numFmtId="0" fontId="46" fillId="0" borderId="81" xfId="4" applyFont="1" applyBorder="1" applyAlignment="1">
      <alignment horizontal="right" vertical="center" shrinkToFit="1"/>
    </xf>
    <xf numFmtId="0" fontId="28" fillId="0" borderId="84" xfId="4" applyFont="1" applyFill="1" applyBorder="1" applyAlignment="1">
      <alignment vertical="center" shrinkToFit="1"/>
    </xf>
    <xf numFmtId="0" fontId="27" fillId="0" borderId="85" xfId="4" applyFont="1" applyFill="1" applyBorder="1" applyAlignment="1">
      <alignment vertical="center" shrinkToFit="1"/>
    </xf>
    <xf numFmtId="0" fontId="11" fillId="0" borderId="83" xfId="4" applyFont="1" applyFill="1" applyBorder="1" applyAlignment="1">
      <alignment vertical="center" shrinkToFit="1"/>
    </xf>
    <xf numFmtId="0" fontId="27" fillId="0" borderId="83" xfId="4" applyFont="1" applyFill="1" applyBorder="1" applyAlignment="1">
      <alignment vertical="center" shrinkToFit="1"/>
    </xf>
    <xf numFmtId="0" fontId="11" fillId="0" borderId="86" xfId="4" applyFont="1" applyFill="1" applyBorder="1" applyAlignment="1">
      <alignment vertical="center" shrinkToFit="1"/>
    </xf>
    <xf numFmtId="0" fontId="10" fillId="3" borderId="109" xfId="2" quotePrefix="1" applyFont="1" applyFill="1" applyBorder="1" applyAlignment="1">
      <alignment horizontal="center" shrinkToFit="1"/>
    </xf>
    <xf numFmtId="0" fontId="10" fillId="3" borderId="106" xfId="2" quotePrefix="1" applyFont="1" applyFill="1" applyBorder="1" applyAlignment="1">
      <alignment horizontal="center" shrinkToFit="1"/>
    </xf>
    <xf numFmtId="0" fontId="10" fillId="3" borderId="106" xfId="2" quotePrefix="1" applyFont="1" applyFill="1" applyBorder="1" applyAlignment="1">
      <alignment horizontal="center" shrinkToFit="1"/>
    </xf>
    <xf numFmtId="0" fontId="11" fillId="3" borderId="106" xfId="2" quotePrefix="1" applyFont="1" applyFill="1" applyBorder="1" applyAlignment="1">
      <alignment horizontal="center" shrinkToFit="1"/>
    </xf>
    <xf numFmtId="5" fontId="41" fillId="3" borderId="106" xfId="0" applyNumberFormat="1" applyFont="1" applyFill="1" applyBorder="1" applyAlignment="1">
      <alignment horizontal="center" shrinkToFit="1"/>
    </xf>
    <xf numFmtId="0" fontId="10" fillId="3" borderId="107" xfId="2" quotePrefix="1" applyFont="1" applyFill="1" applyBorder="1" applyAlignment="1">
      <alignment horizontal="center" shrinkToFit="1"/>
    </xf>
    <xf numFmtId="0" fontId="27" fillId="0" borderId="80" xfId="4" applyFont="1" applyBorder="1" applyAlignment="1">
      <alignment vertical="center" shrinkToFit="1"/>
    </xf>
    <xf numFmtId="0" fontId="28" fillId="0" borderId="110" xfId="4" applyFont="1" applyBorder="1" applyAlignment="1">
      <alignment vertical="center" shrinkToFit="1"/>
    </xf>
    <xf numFmtId="0" fontId="27" fillId="0" borderId="111" xfId="4" applyFont="1" applyBorder="1" applyAlignment="1">
      <alignment vertical="center" shrinkToFit="1"/>
    </xf>
    <xf numFmtId="0" fontId="11" fillId="0" borderId="88" xfId="4" applyFont="1" applyBorder="1" applyAlignment="1">
      <alignment vertical="center" shrinkToFit="1"/>
    </xf>
    <xf numFmtId="38" fontId="27" fillId="0" borderId="88" xfId="1" applyFont="1" applyFill="1" applyBorder="1" applyAlignment="1">
      <alignment vertical="center" shrinkToFit="1"/>
    </xf>
    <xf numFmtId="0" fontId="27" fillId="0" borderId="108" xfId="4" applyFont="1" applyBorder="1" applyAlignment="1">
      <alignment vertical="center" shrinkToFit="1"/>
    </xf>
    <xf numFmtId="0" fontId="47" fillId="9" borderId="0" xfId="4" applyFont="1" applyFill="1" applyAlignment="1">
      <alignment horizontal="center" shrinkToFit="1"/>
    </xf>
    <xf numFmtId="0" fontId="36" fillId="11" borderId="112" xfId="2" applyFont="1" applyFill="1" applyBorder="1" applyAlignment="1">
      <alignment horizontal="center" shrinkToFit="1"/>
    </xf>
    <xf numFmtId="0" fontId="36" fillId="11" borderId="0" xfId="2" applyFont="1" applyFill="1" applyAlignment="1">
      <alignment horizontal="center" shrinkToFit="1"/>
    </xf>
    <xf numFmtId="0" fontId="10" fillId="3" borderId="113" xfId="2" quotePrefix="1" applyFont="1" applyFill="1" applyBorder="1" applyAlignment="1">
      <alignment horizontal="center" shrinkToFit="1"/>
    </xf>
    <xf numFmtId="0" fontId="10" fillId="3" borderId="114" xfId="2" quotePrefix="1" applyFont="1" applyFill="1" applyBorder="1" applyAlignment="1">
      <alignment horizontal="center" shrinkToFit="1"/>
    </xf>
    <xf numFmtId="0" fontId="10" fillId="3" borderId="114" xfId="2" quotePrefix="1" applyFont="1" applyFill="1" applyBorder="1" applyAlignment="1">
      <alignment horizontal="center" shrinkToFit="1"/>
    </xf>
    <xf numFmtId="0" fontId="11" fillId="3" borderId="114" xfId="2" quotePrefix="1" applyFont="1" applyFill="1" applyBorder="1" applyAlignment="1">
      <alignment horizontal="center" shrinkToFit="1"/>
    </xf>
    <xf numFmtId="5" fontId="41" fillId="3" borderId="114" xfId="0" applyNumberFormat="1" applyFont="1" applyFill="1" applyBorder="1" applyAlignment="1">
      <alignment horizontal="center" shrinkToFit="1"/>
    </xf>
    <xf numFmtId="0" fontId="10" fillId="3" borderId="115" xfId="2" quotePrefix="1" applyFont="1" applyFill="1" applyBorder="1" applyAlignment="1">
      <alignment horizontal="center" shrinkToFit="1"/>
    </xf>
    <xf numFmtId="0" fontId="27" fillId="0" borderId="116" xfId="5" applyFont="1" applyBorder="1" applyAlignment="1">
      <alignment vertical="center" shrinkToFit="1"/>
    </xf>
    <xf numFmtId="0" fontId="27" fillId="0" borderId="117" xfId="4" applyFont="1" applyBorder="1" applyAlignment="1">
      <alignment vertical="center" shrinkToFit="1"/>
    </xf>
    <xf numFmtId="0" fontId="28" fillId="0" borderId="118" xfId="4" applyFont="1" applyBorder="1" applyAlignment="1">
      <alignment vertical="center" shrinkToFit="1"/>
    </xf>
    <xf numFmtId="0" fontId="27" fillId="0" borderId="119" xfId="4" applyFont="1" applyBorder="1" applyAlignment="1">
      <alignment vertical="center" shrinkToFit="1"/>
    </xf>
    <xf numFmtId="0" fontId="11" fillId="0" borderId="117" xfId="4" applyFont="1" applyBorder="1" applyAlignment="1">
      <alignment vertical="center" shrinkToFit="1"/>
    </xf>
    <xf numFmtId="38" fontId="27" fillId="0" borderId="117" xfId="1" applyFont="1" applyFill="1" applyBorder="1" applyAlignment="1">
      <alignment vertical="center" shrinkToFit="1"/>
    </xf>
    <xf numFmtId="0" fontId="27" fillId="0" borderId="120" xfId="4" applyFont="1" applyBorder="1" applyAlignment="1">
      <alignment vertical="center" shrinkToFit="1"/>
    </xf>
    <xf numFmtId="0" fontId="27" fillId="0" borderId="121" xfId="5" applyFont="1" applyBorder="1" applyAlignment="1">
      <alignment vertical="center" shrinkToFit="1"/>
    </xf>
    <xf numFmtId="0" fontId="27" fillId="0" borderId="122" xfId="4" applyFont="1" applyBorder="1" applyAlignment="1">
      <alignment vertical="center" shrinkToFit="1"/>
    </xf>
    <xf numFmtId="0" fontId="11" fillId="0" borderId="123" xfId="4" applyFont="1" applyBorder="1" applyAlignment="1">
      <alignment vertical="center" shrinkToFit="1"/>
    </xf>
    <xf numFmtId="0" fontId="27" fillId="0" borderId="124" xfId="4" applyFont="1" applyBorder="1" applyAlignment="1">
      <alignment vertical="center" shrinkToFit="1"/>
    </xf>
    <xf numFmtId="0" fontId="11" fillId="0" borderId="122" xfId="4" applyFont="1" applyBorder="1" applyAlignment="1">
      <alignment vertical="center" shrinkToFit="1"/>
    </xf>
    <xf numFmtId="38" fontId="27" fillId="0" borderId="122" xfId="1" applyFont="1" applyFill="1" applyBorder="1" applyAlignment="1">
      <alignment vertical="center" shrinkToFit="1"/>
    </xf>
    <xf numFmtId="0" fontId="27" fillId="0" borderId="125" xfId="4" applyFont="1" applyBorder="1" applyAlignment="1">
      <alignment vertical="center" shrinkToFit="1"/>
    </xf>
    <xf numFmtId="0" fontId="28" fillId="0" borderId="123" xfId="4" applyFont="1" applyBorder="1" applyAlignment="1">
      <alignment vertical="center" shrinkToFit="1"/>
    </xf>
    <xf numFmtId="0" fontId="27" fillId="0" borderId="126" xfId="5" applyFont="1" applyBorder="1" applyAlignment="1">
      <alignment vertical="center" shrinkToFit="1"/>
    </xf>
    <xf numFmtId="0" fontId="27" fillId="0" borderId="127" xfId="4" applyFont="1" applyBorder="1" applyAlignment="1">
      <alignment vertical="center" shrinkToFit="1"/>
    </xf>
    <xf numFmtId="0" fontId="27" fillId="0" borderId="128" xfId="5" applyFont="1" applyBorder="1" applyAlignment="1">
      <alignment vertical="center" shrinkToFit="1"/>
    </xf>
    <xf numFmtId="0" fontId="27" fillId="0" borderId="129" xfId="4" applyFont="1" applyBorder="1" applyAlignment="1">
      <alignment vertical="center" shrinkToFit="1"/>
    </xf>
    <xf numFmtId="0" fontId="11" fillId="0" borderId="130" xfId="4" applyFont="1" applyBorder="1" applyAlignment="1">
      <alignment vertical="center" shrinkToFit="1"/>
    </xf>
    <xf numFmtId="0" fontId="27" fillId="0" borderId="131" xfId="4" applyFont="1" applyBorder="1" applyAlignment="1">
      <alignment vertical="center" shrinkToFit="1"/>
    </xf>
    <xf numFmtId="0" fontId="11" fillId="0" borderId="129" xfId="4" applyFont="1" applyBorder="1" applyAlignment="1">
      <alignment vertical="center" shrinkToFit="1"/>
    </xf>
    <xf numFmtId="38" fontId="27" fillId="0" borderId="129" xfId="1" applyFont="1" applyFill="1" applyBorder="1" applyAlignment="1">
      <alignment vertical="center" shrinkToFit="1"/>
    </xf>
    <xf numFmtId="0" fontId="27" fillId="0" borderId="132" xfId="4" applyFont="1" applyBorder="1" applyAlignment="1">
      <alignment vertical="center" shrinkToFit="1"/>
    </xf>
    <xf numFmtId="0" fontId="48" fillId="0" borderId="0" xfId="2" applyFont="1" applyAlignment="1">
      <alignment shrinkToFit="1"/>
    </xf>
    <xf numFmtId="0" fontId="36" fillId="0" borderId="0" xfId="2" applyFont="1" applyAlignment="1">
      <alignment horizontal="center" shrinkToFit="1"/>
    </xf>
    <xf numFmtId="0" fontId="49" fillId="0" borderId="0" xfId="2" applyFont="1" applyAlignment="1">
      <alignment horizontal="center" shrinkToFit="1"/>
    </xf>
    <xf numFmtId="0" fontId="50" fillId="0" borderId="0" xfId="5" applyFont="1" applyAlignment="1">
      <alignment shrinkToFit="1"/>
    </xf>
    <xf numFmtId="0" fontId="51" fillId="0" borderId="133" xfId="5" applyFont="1" applyBorder="1" applyAlignment="1"/>
    <xf numFmtId="0" fontId="50" fillId="0" borderId="134" xfId="5" applyFont="1" applyBorder="1" applyAlignment="1">
      <alignment shrinkToFit="1"/>
    </xf>
    <xf numFmtId="0" fontId="52" fillId="0" borderId="134" xfId="5" applyFont="1" applyBorder="1" applyAlignment="1">
      <alignment shrinkToFit="1"/>
    </xf>
    <xf numFmtId="0" fontId="39" fillId="0" borderId="134" xfId="4" applyFont="1" applyBorder="1" applyAlignment="1">
      <alignment horizontal="center" shrinkToFit="1"/>
    </xf>
    <xf numFmtId="0" fontId="50" fillId="0" borderId="135" xfId="5" applyFont="1" applyBorder="1" applyAlignment="1">
      <alignment shrinkToFit="1"/>
    </xf>
    <xf numFmtId="5" fontId="50" fillId="0" borderId="0" xfId="5" applyNumberFormat="1" applyFont="1" applyAlignment="1">
      <alignment horizontal="right" shrinkToFit="1"/>
    </xf>
    <xf numFmtId="0" fontId="51" fillId="0" borderId="136" xfId="5" applyFont="1" applyBorder="1" applyAlignment="1"/>
    <xf numFmtId="0" fontId="52" fillId="0" borderId="0" xfId="5" applyFont="1" applyAlignment="1">
      <alignment shrinkToFit="1"/>
    </xf>
    <xf numFmtId="0" fontId="39" fillId="0" borderId="0" xfId="4" applyFont="1" applyAlignment="1">
      <alignment horizontal="center" shrinkToFit="1"/>
    </xf>
    <xf numFmtId="0" fontId="50" fillId="0" borderId="137" xfId="5" applyFont="1" applyBorder="1" applyAlignment="1">
      <alignment shrinkToFit="1"/>
    </xf>
    <xf numFmtId="0" fontId="51" fillId="0" borderId="138" xfId="5" applyFont="1" applyBorder="1" applyAlignment="1"/>
    <xf numFmtId="0" fontId="50" fillId="0" borderId="139" xfId="5" applyFont="1" applyBorder="1" applyAlignment="1">
      <alignment shrinkToFit="1"/>
    </xf>
    <xf numFmtId="0" fontId="52" fillId="0" borderId="139" xfId="5" applyFont="1" applyBorder="1" applyAlignment="1">
      <alignment shrinkToFit="1"/>
    </xf>
    <xf numFmtId="0" fontId="39" fillId="0" borderId="139" xfId="4" applyFont="1" applyBorder="1" applyAlignment="1">
      <alignment horizontal="center" shrinkToFit="1"/>
    </xf>
    <xf numFmtId="0" fontId="50" fillId="0" borderId="140" xfId="5" applyFont="1" applyBorder="1" applyAlignment="1">
      <alignment shrinkToFit="1"/>
    </xf>
    <xf numFmtId="0" fontId="44" fillId="0" borderId="0" xfId="3" applyFont="1" applyAlignment="1">
      <alignment shrinkToFit="1"/>
    </xf>
    <xf numFmtId="0" fontId="27" fillId="0" borderId="141" xfId="4" applyFont="1" applyBorder="1" applyAlignment="1">
      <alignment vertical="center" shrinkToFit="1"/>
    </xf>
    <xf numFmtId="0" fontId="27" fillId="0" borderId="142" xfId="4" applyFont="1" applyBorder="1" applyAlignment="1">
      <alignment vertical="center" shrinkToFit="1"/>
    </xf>
    <xf numFmtId="0" fontId="28" fillId="5" borderId="123" xfId="4" applyFont="1" applyFill="1" applyBorder="1" applyAlignment="1">
      <alignment vertical="center" shrinkToFit="1"/>
    </xf>
    <xf numFmtId="0" fontId="27" fillId="5" borderId="142" xfId="4" applyFont="1" applyFill="1" applyBorder="1" applyAlignment="1">
      <alignment vertical="center" shrinkToFit="1"/>
    </xf>
    <xf numFmtId="0" fontId="11" fillId="5" borderId="122" xfId="4" applyFont="1" applyFill="1" applyBorder="1" applyAlignment="1">
      <alignment vertical="center" shrinkToFit="1"/>
    </xf>
    <xf numFmtId="0" fontId="27" fillId="5" borderId="122" xfId="4" applyFont="1" applyFill="1" applyBorder="1" applyAlignment="1">
      <alignment vertical="center" shrinkToFit="1"/>
    </xf>
    <xf numFmtId="38" fontId="27" fillId="5" borderId="122" xfId="1" applyFont="1" applyFill="1" applyBorder="1" applyAlignment="1">
      <alignment vertical="center" shrinkToFit="1"/>
    </xf>
    <xf numFmtId="0" fontId="11" fillId="5" borderId="125" xfId="4" applyFont="1" applyFill="1" applyBorder="1" applyAlignment="1">
      <alignment vertical="center" shrinkToFit="1"/>
    </xf>
    <xf numFmtId="0" fontId="11" fillId="5" borderId="123" xfId="4" applyFont="1" applyFill="1" applyBorder="1" applyAlignment="1">
      <alignment vertical="center" shrinkToFit="1"/>
    </xf>
    <xf numFmtId="0" fontId="11" fillId="0" borderId="123" xfId="4" applyFont="1" applyFill="1" applyBorder="1" applyAlignment="1">
      <alignment vertical="center" shrinkToFit="1"/>
    </xf>
    <xf numFmtId="0" fontId="27" fillId="0" borderId="142" xfId="4" applyFont="1" applyFill="1" applyBorder="1" applyAlignment="1">
      <alignment vertical="center" shrinkToFit="1"/>
    </xf>
    <xf numFmtId="0" fontId="11" fillId="0" borderId="122" xfId="4" applyFont="1" applyFill="1" applyBorder="1" applyAlignment="1">
      <alignment vertical="center" shrinkToFit="1"/>
    </xf>
    <xf numFmtId="0" fontId="27" fillId="0" borderId="122" xfId="4" applyFont="1" applyFill="1" applyBorder="1" applyAlignment="1">
      <alignment vertical="center" shrinkToFit="1"/>
    </xf>
    <xf numFmtId="0" fontId="11" fillId="0" borderId="125" xfId="4" applyFont="1" applyFill="1" applyBorder="1" applyAlignment="1">
      <alignment vertical="center" shrinkToFit="1"/>
    </xf>
    <xf numFmtId="0" fontId="10" fillId="0" borderId="123" xfId="4" applyFont="1" applyFill="1" applyBorder="1" applyAlignment="1">
      <alignment vertical="center" shrinkToFit="1"/>
    </xf>
    <xf numFmtId="0" fontId="28" fillId="0" borderId="123" xfId="4" applyFont="1" applyFill="1" applyBorder="1" applyAlignment="1">
      <alignment vertical="center" shrinkToFit="1"/>
    </xf>
    <xf numFmtId="0" fontId="27" fillId="0" borderId="0" xfId="4" applyFont="1" applyFill="1" applyAlignment="1">
      <alignment vertical="center"/>
    </xf>
    <xf numFmtId="0" fontId="27" fillId="0" borderId="121" xfId="4" applyFont="1" applyBorder="1" applyAlignment="1">
      <alignment vertical="center" shrinkToFit="1"/>
    </xf>
    <xf numFmtId="0" fontId="28" fillId="0" borderId="130" xfId="4" applyFont="1" applyBorder="1" applyAlignment="1">
      <alignment vertical="center" shrinkToFit="1"/>
    </xf>
    <xf numFmtId="0" fontId="27" fillId="0" borderId="143" xfId="4" applyFont="1" applyBorder="1" applyAlignment="1">
      <alignment vertical="center" shrinkToFit="1"/>
    </xf>
    <xf numFmtId="0" fontId="36" fillId="12" borderId="112" xfId="2" applyFont="1" applyFill="1" applyBorder="1" applyAlignment="1">
      <alignment horizontal="center" shrinkToFit="1"/>
    </xf>
    <xf numFmtId="0" fontId="36" fillId="12" borderId="0" xfId="2" applyFont="1" applyFill="1" applyAlignment="1">
      <alignment horizontal="center" shrinkToFit="1"/>
    </xf>
    <xf numFmtId="0" fontId="10" fillId="3" borderId="144" xfId="2" quotePrefix="1" applyFont="1" applyFill="1" applyBorder="1" applyAlignment="1">
      <alignment horizontal="center" shrinkToFit="1"/>
    </xf>
    <xf numFmtId="0" fontId="10" fillId="3" borderId="145" xfId="2" quotePrefix="1" applyFont="1" applyFill="1" applyBorder="1" applyAlignment="1">
      <alignment horizontal="center" shrinkToFit="1"/>
    </xf>
    <xf numFmtId="0" fontId="10" fillId="3" borderId="145" xfId="2" quotePrefix="1" applyFont="1" applyFill="1" applyBorder="1" applyAlignment="1">
      <alignment horizontal="center" shrinkToFit="1"/>
    </xf>
    <xf numFmtId="0" fontId="11" fillId="3" borderId="145" xfId="2" quotePrefix="1" applyFont="1" applyFill="1" applyBorder="1" applyAlignment="1">
      <alignment horizontal="center" shrinkToFit="1"/>
    </xf>
    <xf numFmtId="5" fontId="41" fillId="3" borderId="145" xfId="0" applyNumberFormat="1" applyFont="1" applyFill="1" applyBorder="1" applyAlignment="1">
      <alignment horizontal="center" shrinkToFit="1"/>
    </xf>
    <xf numFmtId="0" fontId="10" fillId="3" borderId="146" xfId="2" quotePrefix="1" applyFont="1" applyFill="1" applyBorder="1" applyAlignment="1">
      <alignment horizontal="center" shrinkToFit="1"/>
    </xf>
    <xf numFmtId="0" fontId="27" fillId="0" borderId="147" xfId="5" applyFont="1" applyBorder="1" applyAlignment="1">
      <alignment vertical="center" shrinkToFit="1"/>
    </xf>
    <xf numFmtId="0" fontId="27" fillId="0" borderId="148" xfId="4" applyFont="1" applyBorder="1" applyAlignment="1">
      <alignment vertical="center" shrinkToFit="1"/>
    </xf>
    <xf numFmtId="0" fontId="28" fillId="0" borderId="149" xfId="4" applyFont="1" applyBorder="1" applyAlignment="1">
      <alignment vertical="center" shrinkToFit="1"/>
    </xf>
    <xf numFmtId="0" fontId="27" fillId="0" borderId="150" xfId="4" applyFont="1" applyBorder="1" applyAlignment="1">
      <alignment vertical="center" shrinkToFit="1"/>
    </xf>
    <xf numFmtId="0" fontId="11" fillId="0" borderId="148" xfId="4" applyFont="1" applyBorder="1" applyAlignment="1">
      <alignment vertical="center" shrinkToFit="1"/>
    </xf>
    <xf numFmtId="38" fontId="27" fillId="0" borderId="148" xfId="1" applyFont="1" applyFill="1" applyBorder="1" applyAlignment="1">
      <alignment vertical="center" shrinkToFit="1"/>
    </xf>
    <xf numFmtId="0" fontId="27" fillId="0" borderId="151" xfId="4" applyFont="1" applyBorder="1" applyAlignment="1">
      <alignment vertical="center" shrinkToFit="1"/>
    </xf>
    <xf numFmtId="0" fontId="27" fillId="0" borderId="152" xfId="5" applyFont="1" applyBorder="1" applyAlignment="1">
      <alignment vertical="center" shrinkToFit="1"/>
    </xf>
    <xf numFmtId="0" fontId="27" fillId="0" borderId="153" xfId="4" applyFont="1" applyBorder="1" applyAlignment="1">
      <alignment vertical="center" shrinkToFit="1"/>
    </xf>
    <xf numFmtId="0" fontId="28" fillId="0" borderId="154" xfId="4" applyFont="1" applyBorder="1" applyAlignment="1">
      <alignment vertical="center" shrinkToFit="1"/>
    </xf>
    <xf numFmtId="0" fontId="27" fillId="0" borderId="155" xfId="4" applyFont="1" applyBorder="1" applyAlignment="1">
      <alignment vertical="center" shrinkToFit="1"/>
    </xf>
    <xf numFmtId="0" fontId="11" fillId="0" borderId="153" xfId="4" applyFont="1" applyBorder="1" applyAlignment="1">
      <alignment vertical="center" shrinkToFit="1"/>
    </xf>
    <xf numFmtId="38" fontId="27" fillId="0" borderId="153" xfId="1" applyFont="1" applyFill="1" applyBorder="1" applyAlignment="1">
      <alignment vertical="center" shrinkToFit="1"/>
    </xf>
    <xf numFmtId="0" fontId="27" fillId="0" borderId="156" xfId="4" applyFont="1" applyBorder="1" applyAlignment="1">
      <alignment vertical="center" shrinkToFit="1"/>
    </xf>
    <xf numFmtId="0" fontId="27" fillId="0" borderId="157" xfId="5" applyFont="1" applyBorder="1" applyAlignment="1">
      <alignment vertical="center" shrinkToFit="1"/>
    </xf>
    <xf numFmtId="0" fontId="27" fillId="0" borderId="158" xfId="4" applyFont="1" applyBorder="1" applyAlignment="1">
      <alignment vertical="center" shrinkToFit="1"/>
    </xf>
    <xf numFmtId="0" fontId="28" fillId="0" borderId="159" xfId="4" applyFont="1" applyBorder="1" applyAlignment="1">
      <alignment vertical="center" shrinkToFit="1"/>
    </xf>
    <xf numFmtId="0" fontId="27" fillId="0" borderId="160" xfId="4" applyFont="1" applyBorder="1" applyAlignment="1">
      <alignment vertical="center" shrinkToFit="1"/>
    </xf>
    <xf numFmtId="0" fontId="11" fillId="0" borderId="158" xfId="4" applyFont="1" applyBorder="1" applyAlignment="1">
      <alignment vertical="center" shrinkToFit="1"/>
    </xf>
    <xf numFmtId="38" fontId="27" fillId="0" borderId="158" xfId="1" applyFont="1" applyFill="1" applyBorder="1" applyAlignment="1">
      <alignment vertical="center" shrinkToFit="1"/>
    </xf>
    <xf numFmtId="0" fontId="27" fillId="0" borderId="161" xfId="4" applyFont="1" applyBorder="1" applyAlignment="1">
      <alignment vertical="center" shrinkToFit="1"/>
    </xf>
  </cellXfs>
  <cellStyles count="8">
    <cellStyle name="桁区切り" xfId="1" builtinId="6"/>
    <cellStyle name="標準" xfId="0" builtinId="0"/>
    <cellStyle name="標準 2 3" xfId="4"/>
    <cellStyle name="標準 4" xfId="3"/>
    <cellStyle name="標準 5" xfId="5"/>
    <cellStyle name="標準_2021時間割" xfId="6"/>
    <cellStyle name="標準_データ_1" xfId="7"/>
    <cellStyle name="標準_平成22年後期教科書10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284</xdr:row>
      <xdr:rowOff>91440</xdr:rowOff>
    </xdr:from>
    <xdr:to>
      <xdr:col>13</xdr:col>
      <xdr:colOff>396240</xdr:colOff>
      <xdr:row>289</xdr:row>
      <xdr:rowOff>205740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xmlns="" id="{49E89345-6586-494F-9FD4-BB48BCD41462}"/>
            </a:ext>
          </a:extLst>
        </xdr:cNvPr>
        <xdr:cNvCxnSpPr/>
      </xdr:nvCxnSpPr>
      <xdr:spPr>
        <a:xfrm>
          <a:off x="12068175" y="68738115"/>
          <a:ext cx="15240" cy="1352550"/>
        </a:xfrm>
        <a:prstGeom prst="straightConnector1">
          <a:avLst/>
        </a:prstGeom>
        <a:ln w="127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6"/>
  <sheetViews>
    <sheetView tabSelected="1" zoomScaleNormal="100" workbookViewId="0">
      <selection sqref="A1:F1"/>
    </sheetView>
  </sheetViews>
  <sheetFormatPr defaultColWidth="8.125" defaultRowHeight="19.899999999999999" customHeight="1" x14ac:dyDescent="0.15"/>
  <cols>
    <col min="1" max="1" width="4.625" style="80" customWidth="1"/>
    <col min="2" max="2" width="28.625" style="81" customWidth="1"/>
    <col min="3" max="3" width="10.625" style="81" customWidth="1"/>
    <col min="4" max="4" width="7.375" style="82" customWidth="1"/>
    <col min="5" max="5" width="2.625" style="81" customWidth="1"/>
    <col min="6" max="6" width="7.625" style="83" customWidth="1"/>
    <col min="7" max="7" width="41.625" style="81" customWidth="1"/>
    <col min="8" max="8" width="13.625" style="81" customWidth="1"/>
    <col min="9" max="9" width="8.625" style="84" hidden="1" customWidth="1"/>
    <col min="10" max="10" width="8.625" style="84" customWidth="1"/>
    <col min="11" max="11" width="2.125" style="81" customWidth="1"/>
    <col min="12" max="12" width="8.625" style="81" hidden="1" customWidth="1"/>
    <col min="13" max="13" width="8.625" style="84" hidden="1" customWidth="1"/>
    <col min="14" max="14" width="11.125" style="81" customWidth="1"/>
    <col min="15" max="16384" width="8.125" style="63"/>
  </cols>
  <sheetData>
    <row r="1" spans="1:14" s="4" customFormat="1" ht="31.5" thickBot="1" x14ac:dyDescent="0.35">
      <c r="A1" s="1" t="s">
        <v>0</v>
      </c>
      <c r="B1" s="1"/>
      <c r="C1" s="1"/>
      <c r="D1" s="1"/>
      <c r="E1" s="1"/>
      <c r="F1" s="1"/>
      <c r="G1" s="2"/>
      <c r="H1" s="3"/>
      <c r="K1" s="5"/>
      <c r="N1" s="5"/>
    </row>
    <row r="2" spans="1:14" s="4" customFormat="1" ht="20.25" thickTop="1" thickBot="1" x14ac:dyDescent="0.25">
      <c r="A2" s="6"/>
      <c r="B2" s="7"/>
      <c r="C2" s="8"/>
      <c r="D2" s="9"/>
      <c r="E2" s="10"/>
      <c r="F2" s="10"/>
      <c r="G2" s="2"/>
      <c r="H2" s="11" t="s">
        <v>1</v>
      </c>
      <c r="I2" s="11"/>
      <c r="J2" s="11"/>
      <c r="K2" s="11"/>
      <c r="L2" s="11"/>
      <c r="M2" s="11"/>
      <c r="N2" s="11"/>
    </row>
    <row r="3" spans="1:14" s="4" customFormat="1" ht="19.5" thickTop="1" x14ac:dyDescent="0.2">
      <c r="A3" s="6"/>
      <c r="B3" s="7"/>
      <c r="C3" s="8"/>
      <c r="D3" s="9"/>
      <c r="E3" s="10"/>
      <c r="F3" s="10"/>
      <c r="G3" s="2"/>
      <c r="H3" s="12"/>
      <c r="I3" s="12"/>
      <c r="J3" s="12"/>
      <c r="K3" s="13"/>
      <c r="L3" s="12"/>
      <c r="N3" s="5"/>
    </row>
    <row r="4" spans="1:14" s="4" customFormat="1" ht="21" x14ac:dyDescent="0.2">
      <c r="A4" s="14" t="s">
        <v>2</v>
      </c>
      <c r="B4" s="15"/>
      <c r="C4" s="16"/>
      <c r="D4" s="17"/>
      <c r="E4" s="10"/>
      <c r="F4" s="10"/>
      <c r="K4" s="5"/>
      <c r="N4" s="5"/>
    </row>
    <row r="5" spans="1:14" s="4" customFormat="1" ht="21" x14ac:dyDescent="0.2">
      <c r="A5" s="14" t="s">
        <v>3</v>
      </c>
      <c r="B5" s="15"/>
      <c r="C5" s="16"/>
      <c r="D5" s="17"/>
      <c r="E5" s="10"/>
      <c r="F5" s="10"/>
      <c r="K5" s="5"/>
      <c r="N5" s="5"/>
    </row>
    <row r="6" spans="1:14" s="4" customFormat="1" ht="21" x14ac:dyDescent="0.2">
      <c r="A6" s="14" t="s">
        <v>4</v>
      </c>
      <c r="B6" s="15"/>
      <c r="C6" s="16"/>
      <c r="D6" s="17"/>
      <c r="E6" s="10"/>
      <c r="F6" s="10"/>
      <c r="G6" s="2"/>
      <c r="H6" s="3"/>
      <c r="K6" s="5"/>
      <c r="N6" s="5"/>
    </row>
    <row r="7" spans="1:14" s="4" customFormat="1" ht="12.75" customHeight="1" x14ac:dyDescent="0.2">
      <c r="A7" s="14"/>
      <c r="B7" s="15"/>
      <c r="C7" s="16"/>
      <c r="D7" s="17"/>
      <c r="E7" s="10"/>
      <c r="F7" s="10"/>
      <c r="G7" s="2"/>
      <c r="H7" s="3"/>
      <c r="K7" s="5"/>
      <c r="N7" s="5"/>
    </row>
    <row r="8" spans="1:14" s="4" customFormat="1" ht="21" x14ac:dyDescent="0.2">
      <c r="A8" s="18" t="s">
        <v>5</v>
      </c>
      <c r="B8" s="15"/>
      <c r="C8" s="16"/>
      <c r="D8" s="17"/>
      <c r="E8" s="10"/>
      <c r="F8" s="10"/>
      <c r="G8" s="2"/>
      <c r="H8" s="3"/>
      <c r="K8" s="5"/>
      <c r="N8" s="5"/>
    </row>
    <row r="9" spans="1:14" s="4" customFormat="1" ht="12.75" customHeight="1" x14ac:dyDescent="0.2">
      <c r="A9" s="14"/>
      <c r="B9" s="15"/>
      <c r="C9" s="16"/>
      <c r="D9" s="17"/>
      <c r="E9" s="10"/>
      <c r="F9" s="10"/>
      <c r="G9" s="2"/>
      <c r="H9" s="3"/>
      <c r="K9" s="5"/>
      <c r="N9" s="5"/>
    </row>
    <row r="10" spans="1:14" s="4" customFormat="1" ht="21" x14ac:dyDescent="0.2">
      <c r="A10" s="19" t="s">
        <v>6</v>
      </c>
      <c r="B10" s="15"/>
      <c r="C10" s="16"/>
      <c r="D10" s="17"/>
      <c r="E10" s="10"/>
      <c r="F10" s="10"/>
      <c r="G10" s="2"/>
      <c r="H10" s="3"/>
      <c r="K10" s="5"/>
      <c r="N10" s="5"/>
    </row>
    <row r="11" spans="1:14" s="4" customFormat="1" ht="17.25" x14ac:dyDescent="0.2">
      <c r="A11" s="20" t="s">
        <v>7</v>
      </c>
      <c r="B11" s="7"/>
      <c r="C11" s="8"/>
      <c r="D11" s="9"/>
      <c r="E11" s="10"/>
      <c r="F11" s="10"/>
      <c r="G11" s="2"/>
      <c r="H11" s="3"/>
      <c r="K11" s="5"/>
      <c r="N11" s="5"/>
    </row>
    <row r="12" spans="1:14" s="4" customFormat="1" ht="10.5" customHeight="1" x14ac:dyDescent="0.2">
      <c r="A12" s="20"/>
      <c r="B12" s="7"/>
      <c r="C12" s="8"/>
      <c r="D12" s="9"/>
      <c r="E12" s="10"/>
      <c r="F12" s="10"/>
      <c r="G12" s="2"/>
      <c r="H12" s="3"/>
      <c r="K12" s="5"/>
      <c r="N12" s="5"/>
    </row>
    <row r="13" spans="1:14" s="4" customFormat="1" ht="21" x14ac:dyDescent="0.2">
      <c r="A13" s="21" t="s">
        <v>8</v>
      </c>
      <c r="B13" s="15"/>
      <c r="C13" s="16"/>
      <c r="D13" s="17"/>
      <c r="E13" s="10"/>
      <c r="F13" s="10"/>
      <c r="G13" s="2"/>
      <c r="H13" s="3"/>
      <c r="K13" s="5"/>
      <c r="N13" s="5"/>
    </row>
    <row r="14" spans="1:14" s="4" customFormat="1" ht="18" customHeight="1" x14ac:dyDescent="0.2">
      <c r="A14" s="20"/>
      <c r="B14" s="7"/>
      <c r="C14" s="8"/>
      <c r="D14" s="9"/>
      <c r="E14" s="10"/>
      <c r="F14" s="10"/>
      <c r="G14" s="2"/>
      <c r="H14" s="3"/>
      <c r="K14" s="5"/>
      <c r="N14" s="5"/>
    </row>
    <row r="15" spans="1:14" s="4" customFormat="1" ht="17.25" x14ac:dyDescent="0.2">
      <c r="A15" s="22" t="s">
        <v>9</v>
      </c>
      <c r="B15" s="7"/>
      <c r="C15" s="8"/>
      <c r="D15" s="23"/>
      <c r="E15" s="10"/>
      <c r="F15" s="10"/>
      <c r="G15" s="2"/>
      <c r="H15" s="3"/>
      <c r="K15" s="5"/>
      <c r="N15" s="5"/>
    </row>
    <row r="16" spans="1:14" s="4" customFormat="1" ht="17.25" x14ac:dyDescent="0.2">
      <c r="A16" s="24" t="s">
        <v>10</v>
      </c>
      <c r="B16" s="7"/>
      <c r="C16" s="8"/>
      <c r="D16" s="23"/>
      <c r="E16" s="10"/>
      <c r="F16" s="10"/>
      <c r="G16" s="2"/>
      <c r="H16" s="3"/>
      <c r="K16" s="5"/>
      <c r="N16" s="5"/>
    </row>
    <row r="17" spans="1:14" s="4" customFormat="1" ht="17.25" x14ac:dyDescent="0.2">
      <c r="A17" s="24"/>
      <c r="B17" s="7"/>
      <c r="C17" s="8"/>
      <c r="D17" s="23"/>
      <c r="E17" s="10"/>
      <c r="F17" s="10"/>
      <c r="G17" s="2"/>
      <c r="H17" s="3"/>
      <c r="K17" s="5"/>
      <c r="N17" s="5"/>
    </row>
    <row r="18" spans="1:14" s="4" customFormat="1" ht="17.25" x14ac:dyDescent="0.2">
      <c r="A18" s="25" t="s">
        <v>11</v>
      </c>
      <c r="B18" s="26"/>
      <c r="C18" s="27"/>
      <c r="D18" s="28"/>
      <c r="E18" s="28"/>
      <c r="F18" s="10"/>
      <c r="G18" s="29"/>
      <c r="H18" s="3"/>
      <c r="K18" s="5"/>
      <c r="N18" s="5"/>
    </row>
    <row r="19" spans="1:14" s="4" customFormat="1" ht="10.5" customHeight="1" x14ac:dyDescent="0.2">
      <c r="A19" s="24"/>
      <c r="B19" s="7"/>
      <c r="C19" s="8"/>
      <c r="D19" s="23"/>
      <c r="E19" s="10"/>
      <c r="F19" s="10"/>
      <c r="G19" s="2"/>
      <c r="H19" s="3"/>
      <c r="K19" s="5"/>
      <c r="N19" s="5"/>
    </row>
    <row r="20" spans="1:14" s="4" customFormat="1" ht="21" x14ac:dyDescent="0.2">
      <c r="A20" s="30" t="s">
        <v>12</v>
      </c>
      <c r="B20" s="31"/>
      <c r="C20" s="31"/>
      <c r="D20" s="31"/>
      <c r="E20" s="31"/>
      <c r="F20" s="32"/>
      <c r="G20" s="31"/>
      <c r="H20" s="3"/>
      <c r="K20" s="5"/>
      <c r="N20" s="5"/>
    </row>
    <row r="21" spans="1:14" s="33" customFormat="1" ht="13.5" customHeight="1" x14ac:dyDescent="0.15">
      <c r="D21" s="34"/>
      <c r="F21" s="35"/>
      <c r="I21" s="36"/>
      <c r="J21" s="36"/>
      <c r="K21" s="37"/>
      <c r="M21" s="36"/>
      <c r="N21" s="38"/>
    </row>
    <row r="22" spans="1:14" s="33" customFormat="1" ht="13.5" customHeight="1" x14ac:dyDescent="0.15">
      <c r="A22" s="38"/>
      <c r="B22" s="38"/>
      <c r="C22" s="38"/>
      <c r="D22" s="39"/>
      <c r="E22" s="38"/>
      <c r="F22" s="40"/>
      <c r="G22" s="38"/>
      <c r="H22" s="38"/>
      <c r="I22" s="37"/>
      <c r="J22" s="37"/>
      <c r="K22" s="37"/>
      <c r="L22" s="38"/>
      <c r="M22" s="37"/>
      <c r="N22" s="38"/>
    </row>
    <row r="23" spans="1:14" s="43" customFormat="1" ht="33.75" customHeight="1" x14ac:dyDescent="0.3">
      <c r="A23" s="41" t="s">
        <v>13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s="33" customFormat="1" ht="6" customHeight="1" x14ac:dyDescent="0.15">
      <c r="A24" s="38"/>
      <c r="B24" s="38"/>
      <c r="C24" s="38"/>
      <c r="D24" s="39"/>
      <c r="E24" s="38"/>
      <c r="F24" s="40"/>
      <c r="G24" s="38"/>
      <c r="H24" s="38"/>
      <c r="I24" s="37"/>
      <c r="J24" s="37"/>
      <c r="K24" s="37"/>
      <c r="L24" s="38"/>
      <c r="M24" s="37"/>
      <c r="N24" s="38"/>
    </row>
    <row r="25" spans="1:14" s="48" customFormat="1" ht="9" customHeight="1" x14ac:dyDescent="0.15">
      <c r="A25" s="44"/>
      <c r="B25" s="44"/>
      <c r="C25" s="44"/>
      <c r="D25" s="45"/>
      <c r="E25" s="44"/>
      <c r="F25" s="46"/>
      <c r="G25" s="44"/>
      <c r="H25" s="44"/>
      <c r="I25" s="47"/>
      <c r="J25" s="47"/>
      <c r="K25" s="47"/>
      <c r="L25" s="47"/>
      <c r="M25" s="47"/>
      <c r="N25" s="44"/>
    </row>
    <row r="26" spans="1:14" s="48" customFormat="1" ht="15.75" customHeight="1" thickBot="1" x14ac:dyDescent="0.2">
      <c r="A26" s="44"/>
      <c r="B26" s="44"/>
      <c r="C26" s="44"/>
      <c r="D26" s="45"/>
      <c r="E26" s="44"/>
      <c r="F26" s="46"/>
      <c r="G26" s="44"/>
      <c r="H26" s="44"/>
      <c r="I26" s="47"/>
      <c r="J26" s="47"/>
      <c r="K26" s="49" t="s">
        <v>14</v>
      </c>
      <c r="L26" s="47"/>
      <c r="M26" s="47"/>
      <c r="N26" s="44"/>
    </row>
    <row r="27" spans="1:14" s="48" customFormat="1" ht="20.100000000000001" customHeight="1" thickTop="1" thickBot="1" x14ac:dyDescent="0.2">
      <c r="A27" s="50"/>
      <c r="B27" s="51" t="s">
        <v>15</v>
      </c>
      <c r="C27" s="51" t="s">
        <v>16</v>
      </c>
      <c r="D27" s="52" t="s">
        <v>17</v>
      </c>
      <c r="E27" s="52"/>
      <c r="F27" s="53"/>
      <c r="G27" s="51" t="s">
        <v>18</v>
      </c>
      <c r="H27" s="51" t="s">
        <v>19</v>
      </c>
      <c r="I27" s="54" t="s">
        <v>20</v>
      </c>
      <c r="J27" s="54" t="s">
        <v>21</v>
      </c>
      <c r="K27" s="54"/>
      <c r="L27" s="54"/>
      <c r="M27" s="54" t="s">
        <v>22</v>
      </c>
      <c r="N27" s="55" t="s">
        <v>23</v>
      </c>
    </row>
    <row r="28" spans="1:14" ht="19.899999999999999" customHeight="1" x14ac:dyDescent="0.15">
      <c r="A28" s="56"/>
      <c r="B28" s="57" t="s">
        <v>24</v>
      </c>
      <c r="C28" s="57" t="s">
        <v>25</v>
      </c>
      <c r="D28" s="58">
        <v>91010</v>
      </c>
      <c r="E28" s="59"/>
      <c r="F28" s="60"/>
      <c r="G28" s="57" t="s">
        <v>26</v>
      </c>
      <c r="H28" s="57" t="s">
        <v>27</v>
      </c>
      <c r="I28" s="61">
        <v>2900</v>
      </c>
      <c r="J28" s="61">
        <f t="shared" ref="J28:J137" si="0">IF(ROUND(I28*1.1,0)=0,"",ROUND(I28*1.1,0))</f>
        <v>3190</v>
      </c>
      <c r="K28" s="57"/>
      <c r="L28" s="57">
        <f t="shared" ref="L28:L35" si="1">IF(ROUND(I28*0.9,0)=0,"",ROUND(I28*0.9,0))</f>
        <v>2610</v>
      </c>
      <c r="M28" s="61">
        <f t="shared" ref="M28:M137" si="2">IFERROR(ROUND(L28*1.1,0),"")</f>
        <v>2871</v>
      </c>
      <c r="N28" s="62"/>
    </row>
    <row r="29" spans="1:14" ht="19.899999999999999" customHeight="1" x14ac:dyDescent="0.15">
      <c r="A29" s="64"/>
      <c r="B29" s="65" t="s">
        <v>28</v>
      </c>
      <c r="C29" s="65" t="s">
        <v>29</v>
      </c>
      <c r="D29" s="66">
        <v>91020</v>
      </c>
      <c r="E29" s="67"/>
      <c r="F29" s="68"/>
      <c r="G29" s="65" t="s">
        <v>30</v>
      </c>
      <c r="H29" s="65" t="s">
        <v>31</v>
      </c>
      <c r="I29" s="69">
        <v>2500</v>
      </c>
      <c r="J29" s="69">
        <f t="shared" si="0"/>
        <v>2750</v>
      </c>
      <c r="K29" s="65"/>
      <c r="L29" s="65">
        <f t="shared" si="1"/>
        <v>2250</v>
      </c>
      <c r="M29" s="69">
        <f t="shared" si="2"/>
        <v>2475</v>
      </c>
      <c r="N29" s="70"/>
    </row>
    <row r="30" spans="1:14" ht="19.899999999999999" customHeight="1" x14ac:dyDescent="0.15">
      <c r="A30" s="64"/>
      <c r="B30" s="65" t="s">
        <v>32</v>
      </c>
      <c r="C30" s="65" t="s">
        <v>33</v>
      </c>
      <c r="D30" s="66">
        <v>91030</v>
      </c>
      <c r="E30" s="67"/>
      <c r="F30" s="68"/>
      <c r="G30" s="65"/>
      <c r="H30" s="65"/>
      <c r="I30" s="69"/>
      <c r="J30" s="69" t="str">
        <f t="shared" si="0"/>
        <v/>
      </c>
      <c r="K30" s="65"/>
      <c r="L30" s="65" t="str">
        <f t="shared" si="1"/>
        <v/>
      </c>
      <c r="M30" s="69" t="str">
        <f t="shared" si="2"/>
        <v/>
      </c>
      <c r="N30" s="70"/>
    </row>
    <row r="31" spans="1:14" ht="19.899999999999999" customHeight="1" x14ac:dyDescent="0.15">
      <c r="A31" s="64"/>
      <c r="B31" s="65"/>
      <c r="C31" s="65"/>
      <c r="D31" s="66"/>
      <c r="E31" s="67"/>
      <c r="F31" s="68"/>
      <c r="G31" s="65"/>
      <c r="H31" s="65"/>
      <c r="I31" s="69"/>
      <c r="J31" s="69"/>
      <c r="K31" s="65"/>
      <c r="L31" s="65"/>
      <c r="M31" s="69"/>
      <c r="N31" s="70"/>
    </row>
    <row r="32" spans="1:14" ht="19.899999999999999" customHeight="1" x14ac:dyDescent="0.15">
      <c r="A32" s="71"/>
      <c r="B32" s="72" t="s">
        <v>34</v>
      </c>
      <c r="C32" s="72" t="s">
        <v>35</v>
      </c>
      <c r="D32" s="66">
        <v>91111</v>
      </c>
      <c r="E32" s="67"/>
      <c r="F32" s="68"/>
      <c r="G32" s="65" t="s">
        <v>36</v>
      </c>
      <c r="H32" s="65" t="s">
        <v>37</v>
      </c>
      <c r="I32" s="69">
        <v>1160</v>
      </c>
      <c r="J32" s="69">
        <f t="shared" si="0"/>
        <v>1276</v>
      </c>
      <c r="K32" s="65"/>
      <c r="L32" s="65">
        <f t="shared" si="1"/>
        <v>1044</v>
      </c>
      <c r="M32" s="69">
        <f t="shared" si="2"/>
        <v>1148</v>
      </c>
      <c r="N32" s="70"/>
    </row>
    <row r="33" spans="1:14" ht="19.899999999999999" customHeight="1" x14ac:dyDescent="0.15">
      <c r="A33" s="56"/>
      <c r="B33" s="57"/>
      <c r="C33" s="57"/>
      <c r="D33" s="66">
        <v>91112</v>
      </c>
      <c r="E33" s="67"/>
      <c r="F33" s="68"/>
      <c r="G33" s="65" t="s">
        <v>38</v>
      </c>
      <c r="H33" s="65" t="s">
        <v>37</v>
      </c>
      <c r="I33" s="69">
        <v>900</v>
      </c>
      <c r="J33" s="69">
        <f t="shared" si="0"/>
        <v>990</v>
      </c>
      <c r="K33" s="65"/>
      <c r="L33" s="65">
        <f t="shared" si="1"/>
        <v>810</v>
      </c>
      <c r="M33" s="69">
        <f t="shared" si="2"/>
        <v>891</v>
      </c>
      <c r="N33" s="70"/>
    </row>
    <row r="34" spans="1:14" ht="19.899999999999999" customHeight="1" x14ac:dyDescent="0.15">
      <c r="A34" s="64"/>
      <c r="B34" s="65"/>
      <c r="C34" s="65"/>
      <c r="D34" s="66"/>
      <c r="E34" s="67"/>
      <c r="F34" s="68"/>
      <c r="G34" s="65"/>
      <c r="H34" s="65"/>
      <c r="I34" s="69"/>
      <c r="J34" s="69"/>
      <c r="K34" s="65"/>
      <c r="L34" s="65"/>
      <c r="M34" s="69"/>
      <c r="N34" s="70"/>
    </row>
    <row r="35" spans="1:14" ht="19.899999999999999" customHeight="1" x14ac:dyDescent="0.15">
      <c r="A35" s="64"/>
      <c r="B35" s="65" t="s">
        <v>39</v>
      </c>
      <c r="C35" s="65" t="s">
        <v>40</v>
      </c>
      <c r="D35" s="66">
        <v>91210</v>
      </c>
      <c r="E35" s="67"/>
      <c r="F35" s="68"/>
      <c r="G35" s="65" t="s">
        <v>41</v>
      </c>
      <c r="H35" s="65" t="s">
        <v>42</v>
      </c>
      <c r="I35" s="69">
        <v>1400</v>
      </c>
      <c r="J35" s="69">
        <f t="shared" si="0"/>
        <v>1540</v>
      </c>
      <c r="K35" s="65"/>
      <c r="L35" s="65">
        <f t="shared" si="1"/>
        <v>1260</v>
      </c>
      <c r="M35" s="69">
        <f t="shared" si="2"/>
        <v>1386</v>
      </c>
      <c r="N35" s="70"/>
    </row>
    <row r="36" spans="1:14" ht="19.899999999999999" customHeight="1" x14ac:dyDescent="0.15">
      <c r="A36" s="64"/>
      <c r="B36" s="65" t="s">
        <v>43</v>
      </c>
      <c r="C36" s="65" t="s">
        <v>44</v>
      </c>
      <c r="D36" s="66">
        <v>91220</v>
      </c>
      <c r="E36" s="67"/>
      <c r="F36" s="68"/>
      <c r="G36" s="65" t="s">
        <v>45</v>
      </c>
      <c r="H36" s="65"/>
      <c r="I36" s="69">
        <v>1500</v>
      </c>
      <c r="J36" s="69">
        <f t="shared" si="0"/>
        <v>1650</v>
      </c>
      <c r="K36" s="65" t="s">
        <v>46</v>
      </c>
      <c r="L36" s="65">
        <f>IF(ROUND(I36*1,0)=0,"",ROUND(I36*1,0))</f>
        <v>1500</v>
      </c>
      <c r="M36" s="69">
        <f t="shared" si="2"/>
        <v>1650</v>
      </c>
      <c r="N36" s="70"/>
    </row>
    <row r="37" spans="1:14" ht="19.899999999999999" customHeight="1" x14ac:dyDescent="0.15">
      <c r="A37" s="64"/>
      <c r="B37" s="65"/>
      <c r="C37" s="65"/>
      <c r="D37" s="66"/>
      <c r="E37" s="67"/>
      <c r="F37" s="68"/>
      <c r="G37" s="65"/>
      <c r="H37" s="65"/>
      <c r="I37" s="69"/>
      <c r="J37" s="69"/>
      <c r="K37" s="65"/>
      <c r="L37" s="65"/>
      <c r="M37" s="69"/>
      <c r="N37" s="70"/>
    </row>
    <row r="38" spans="1:14" ht="19.899999999999999" customHeight="1" x14ac:dyDescent="0.15">
      <c r="A38" s="64"/>
      <c r="B38" s="65" t="s">
        <v>47</v>
      </c>
      <c r="C38" s="65" t="s">
        <v>48</v>
      </c>
      <c r="D38" s="66">
        <v>91310</v>
      </c>
      <c r="E38" s="67"/>
      <c r="F38" s="68" t="s">
        <v>49</v>
      </c>
      <c r="G38" s="65" t="s">
        <v>50</v>
      </c>
      <c r="H38" s="65" t="s">
        <v>51</v>
      </c>
      <c r="I38" s="69">
        <v>1900</v>
      </c>
      <c r="J38" s="69">
        <f t="shared" si="0"/>
        <v>2090</v>
      </c>
      <c r="K38" s="65"/>
      <c r="L38" s="65">
        <f>IF(ROUND(I38*0.9,0)=0,"",ROUND(I38*0.9,0))</f>
        <v>1710</v>
      </c>
      <c r="M38" s="69">
        <f t="shared" si="2"/>
        <v>1881</v>
      </c>
      <c r="N38" s="70"/>
    </row>
    <row r="39" spans="1:14" ht="19.899999999999999" customHeight="1" x14ac:dyDescent="0.15">
      <c r="A39" s="64"/>
      <c r="B39" s="65"/>
      <c r="C39" s="65"/>
      <c r="D39" s="66"/>
      <c r="E39" s="67"/>
      <c r="F39" s="68"/>
      <c r="G39" s="65"/>
      <c r="H39" s="65"/>
      <c r="I39" s="69"/>
      <c r="J39" s="69"/>
      <c r="K39" s="65"/>
      <c r="L39" s="65"/>
      <c r="M39" s="69"/>
      <c r="N39" s="70"/>
    </row>
    <row r="40" spans="1:14" ht="19.899999999999999" customHeight="1" x14ac:dyDescent="0.15">
      <c r="A40" s="64"/>
      <c r="B40" s="65" t="s">
        <v>52</v>
      </c>
      <c r="C40" s="65" t="s">
        <v>53</v>
      </c>
      <c r="D40" s="66">
        <v>91410</v>
      </c>
      <c r="E40" s="67"/>
      <c r="F40" s="68"/>
      <c r="G40" s="65" t="s">
        <v>54</v>
      </c>
      <c r="H40" s="65" t="s">
        <v>55</v>
      </c>
      <c r="I40" s="69">
        <v>2500</v>
      </c>
      <c r="J40" s="69">
        <f t="shared" si="0"/>
        <v>2750</v>
      </c>
      <c r="K40" s="65" t="s">
        <v>46</v>
      </c>
      <c r="L40" s="65">
        <f>IF(ROUND(I40*1,0)=0,"",ROUND(I40*1,0))</f>
        <v>2500</v>
      </c>
      <c r="M40" s="69">
        <f t="shared" si="2"/>
        <v>2750</v>
      </c>
      <c r="N40" s="70"/>
    </row>
    <row r="41" spans="1:14" ht="19.899999999999999" customHeight="1" thickBot="1" x14ac:dyDescent="0.2">
      <c r="A41" s="73"/>
      <c r="B41" s="74"/>
      <c r="C41" s="74"/>
      <c r="D41" s="75"/>
      <c r="E41" s="76"/>
      <c r="F41" s="77"/>
      <c r="G41" s="74"/>
      <c r="H41" s="74"/>
      <c r="I41" s="78"/>
      <c r="J41" s="78"/>
      <c r="K41" s="74"/>
      <c r="L41" s="74"/>
      <c r="M41" s="78"/>
      <c r="N41" s="79"/>
    </row>
    <row r="42" spans="1:14" ht="19.899999999999999" customHeight="1" thickTop="1" x14ac:dyDescent="0.15"/>
    <row r="43" spans="1:14" s="38" customFormat="1" ht="13.5" customHeight="1" x14ac:dyDescent="0.15">
      <c r="B43" s="85"/>
      <c r="C43" s="85"/>
      <c r="D43" s="39"/>
      <c r="F43" s="40"/>
      <c r="I43" s="86"/>
      <c r="J43" s="86"/>
      <c r="K43" s="86"/>
      <c r="M43" s="37"/>
    </row>
    <row r="44" spans="1:14" s="89" customFormat="1" ht="30.75" x14ac:dyDescent="0.3">
      <c r="A44" s="87" t="s">
        <v>56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4" s="38" customFormat="1" ht="13.5" customHeight="1" x14ac:dyDescent="0.15">
      <c r="B45" s="85"/>
      <c r="C45" s="85"/>
      <c r="D45" s="39"/>
      <c r="F45" s="40"/>
      <c r="I45" s="86"/>
      <c r="J45" s="86"/>
      <c r="K45" s="86"/>
      <c r="M45" s="37"/>
    </row>
    <row r="46" spans="1:14" s="48" customFormat="1" ht="15.75" customHeight="1" thickBot="1" x14ac:dyDescent="0.2">
      <c r="A46" s="44"/>
      <c r="B46" s="44"/>
      <c r="C46" s="44"/>
      <c r="D46" s="45"/>
      <c r="E46" s="44"/>
      <c r="F46" s="46"/>
      <c r="G46" s="44"/>
      <c r="H46" s="44"/>
      <c r="I46" s="47"/>
      <c r="J46" s="47"/>
      <c r="K46" s="49" t="s">
        <v>14</v>
      </c>
      <c r="L46" s="47"/>
      <c r="M46" s="47"/>
      <c r="N46" s="44"/>
    </row>
    <row r="47" spans="1:14" s="48" customFormat="1" ht="20.100000000000001" customHeight="1" thickTop="1" thickBot="1" x14ac:dyDescent="0.2">
      <c r="A47" s="50"/>
      <c r="B47" s="51" t="s">
        <v>15</v>
      </c>
      <c r="C47" s="51" t="s">
        <v>16</v>
      </c>
      <c r="D47" s="52" t="s">
        <v>17</v>
      </c>
      <c r="E47" s="52"/>
      <c r="F47" s="53"/>
      <c r="G47" s="51" t="s">
        <v>18</v>
      </c>
      <c r="H47" s="51" t="s">
        <v>19</v>
      </c>
      <c r="I47" s="54" t="s">
        <v>20</v>
      </c>
      <c r="J47" s="54" t="s">
        <v>21</v>
      </c>
      <c r="K47" s="54"/>
      <c r="L47" s="54"/>
      <c r="M47" s="54" t="s">
        <v>22</v>
      </c>
      <c r="N47" s="55" t="s">
        <v>23</v>
      </c>
    </row>
    <row r="48" spans="1:14" ht="19.899999999999999" customHeight="1" x14ac:dyDescent="0.15">
      <c r="A48" s="56"/>
      <c r="B48" s="57" t="s">
        <v>57</v>
      </c>
      <c r="C48" s="57" t="s">
        <v>58</v>
      </c>
      <c r="D48" s="58">
        <v>91620</v>
      </c>
      <c r="E48" s="59"/>
      <c r="F48" s="60" t="s">
        <v>49</v>
      </c>
      <c r="G48" s="57" t="s">
        <v>59</v>
      </c>
      <c r="H48" s="57" t="s">
        <v>60</v>
      </c>
      <c r="I48" s="61">
        <v>2400</v>
      </c>
      <c r="J48" s="61">
        <f t="shared" si="0"/>
        <v>2640</v>
      </c>
      <c r="K48" s="57"/>
      <c r="L48" s="57">
        <f t="shared" ref="L48:L79" si="3">IF(ROUND(I48*0.9,0)=0,"",ROUND(I48*0.9,0))</f>
        <v>2160</v>
      </c>
      <c r="M48" s="61">
        <f t="shared" si="2"/>
        <v>2376</v>
      </c>
      <c r="N48" s="62"/>
    </row>
    <row r="49" spans="1:14" ht="19.899999999999999" customHeight="1" x14ac:dyDescent="0.15">
      <c r="A49" s="71"/>
      <c r="B49" s="72" t="s">
        <v>61</v>
      </c>
      <c r="C49" s="72" t="s">
        <v>62</v>
      </c>
      <c r="D49" s="66">
        <v>91681</v>
      </c>
      <c r="E49" s="67"/>
      <c r="F49" s="68"/>
      <c r="G49" s="65" t="s">
        <v>63</v>
      </c>
      <c r="H49" s="65" t="s">
        <v>64</v>
      </c>
      <c r="I49" s="69">
        <v>2100</v>
      </c>
      <c r="J49" s="69">
        <f t="shared" si="0"/>
        <v>2310</v>
      </c>
      <c r="K49" s="65"/>
      <c r="L49" s="65">
        <f t="shared" si="3"/>
        <v>1890</v>
      </c>
      <c r="M49" s="69">
        <f t="shared" si="2"/>
        <v>2079</v>
      </c>
      <c r="N49" s="70"/>
    </row>
    <row r="50" spans="1:14" ht="19.899999999999999" customHeight="1" x14ac:dyDescent="0.15">
      <c r="A50" s="56"/>
      <c r="B50" s="57"/>
      <c r="C50" s="57"/>
      <c r="D50" s="66">
        <v>91682</v>
      </c>
      <c r="E50" s="67"/>
      <c r="F50" s="68" t="s">
        <v>49</v>
      </c>
      <c r="G50" s="65" t="s">
        <v>65</v>
      </c>
      <c r="H50" s="65" t="s">
        <v>66</v>
      </c>
      <c r="I50" s="69">
        <v>2200</v>
      </c>
      <c r="J50" s="69">
        <f t="shared" si="0"/>
        <v>2420</v>
      </c>
      <c r="K50" s="65"/>
      <c r="L50" s="65">
        <f t="shared" si="3"/>
        <v>1980</v>
      </c>
      <c r="M50" s="69">
        <f t="shared" si="2"/>
        <v>2178</v>
      </c>
      <c r="N50" s="70"/>
    </row>
    <row r="51" spans="1:14" ht="19.899999999999999" customHeight="1" x14ac:dyDescent="0.15">
      <c r="A51" s="90"/>
      <c r="B51" s="72" t="s">
        <v>67</v>
      </c>
      <c r="C51" s="72" t="s">
        <v>68</v>
      </c>
      <c r="D51" s="66">
        <v>91711</v>
      </c>
      <c r="E51" s="67"/>
      <c r="F51" s="68"/>
      <c r="G51" s="65" t="s">
        <v>69</v>
      </c>
      <c r="H51" s="65" t="s">
        <v>70</v>
      </c>
      <c r="I51" s="69">
        <v>279</v>
      </c>
      <c r="J51" s="69">
        <f t="shared" si="0"/>
        <v>307</v>
      </c>
      <c r="K51" s="65"/>
      <c r="L51" s="65">
        <f t="shared" si="3"/>
        <v>251</v>
      </c>
      <c r="M51" s="69">
        <f t="shared" si="2"/>
        <v>276</v>
      </c>
      <c r="N51" s="70"/>
    </row>
    <row r="52" spans="1:14" ht="19.899999999999999" customHeight="1" x14ac:dyDescent="0.15">
      <c r="A52" s="91"/>
      <c r="B52" s="92"/>
      <c r="C52" s="92"/>
      <c r="D52" s="66">
        <v>91712</v>
      </c>
      <c r="E52" s="67"/>
      <c r="F52" s="68"/>
      <c r="G52" s="65" t="s">
        <v>71</v>
      </c>
      <c r="H52" s="65" t="s">
        <v>51</v>
      </c>
      <c r="I52" s="69">
        <v>156</v>
      </c>
      <c r="J52" s="69">
        <f t="shared" si="0"/>
        <v>172</v>
      </c>
      <c r="K52" s="65"/>
      <c r="L52" s="65">
        <f t="shared" si="3"/>
        <v>140</v>
      </c>
      <c r="M52" s="69">
        <f t="shared" si="2"/>
        <v>154</v>
      </c>
      <c r="N52" s="70"/>
    </row>
    <row r="53" spans="1:14" ht="19.899999999999999" customHeight="1" x14ac:dyDescent="0.15">
      <c r="A53" s="93"/>
      <c r="B53" s="57"/>
      <c r="C53" s="57"/>
      <c r="D53" s="66">
        <v>91713</v>
      </c>
      <c r="E53" s="67"/>
      <c r="F53" s="68" t="s">
        <v>49</v>
      </c>
      <c r="G53" s="65" t="s">
        <v>72</v>
      </c>
      <c r="H53" s="65" t="s">
        <v>73</v>
      </c>
      <c r="I53" s="69">
        <v>2200</v>
      </c>
      <c r="J53" s="69">
        <f t="shared" si="0"/>
        <v>2420</v>
      </c>
      <c r="K53" s="65"/>
      <c r="L53" s="65">
        <f t="shared" si="3"/>
        <v>1980</v>
      </c>
      <c r="M53" s="69">
        <f t="shared" si="2"/>
        <v>2178</v>
      </c>
      <c r="N53" s="70"/>
    </row>
    <row r="54" spans="1:14" ht="19.899999999999999" customHeight="1" x14ac:dyDescent="0.15">
      <c r="A54" s="64"/>
      <c r="B54" s="65" t="s">
        <v>74</v>
      </c>
      <c r="C54" s="65" t="s">
        <v>75</v>
      </c>
      <c r="D54" s="66">
        <v>91750</v>
      </c>
      <c r="E54" s="67"/>
      <c r="F54" s="68"/>
      <c r="G54" s="65"/>
      <c r="H54" s="65"/>
      <c r="I54" s="69"/>
      <c r="J54" s="69" t="str">
        <f t="shared" si="0"/>
        <v/>
      </c>
      <c r="K54" s="65"/>
      <c r="L54" s="65" t="str">
        <f t="shared" si="3"/>
        <v/>
      </c>
      <c r="M54" s="69" t="str">
        <f t="shared" si="2"/>
        <v/>
      </c>
      <c r="N54" s="70"/>
    </row>
    <row r="55" spans="1:14" ht="19.899999999999999" customHeight="1" x14ac:dyDescent="0.15">
      <c r="A55" s="64"/>
      <c r="B55" s="65" t="s">
        <v>76</v>
      </c>
      <c r="C55" s="65" t="s">
        <v>77</v>
      </c>
      <c r="D55" s="66">
        <v>91760</v>
      </c>
      <c r="E55" s="67"/>
      <c r="F55" s="68"/>
      <c r="G55" s="65" t="s">
        <v>78</v>
      </c>
      <c r="H55" s="65" t="s">
        <v>79</v>
      </c>
      <c r="I55" s="69">
        <v>936</v>
      </c>
      <c r="J55" s="69">
        <f t="shared" si="0"/>
        <v>1030</v>
      </c>
      <c r="K55" s="65"/>
      <c r="L55" s="65">
        <f t="shared" si="3"/>
        <v>842</v>
      </c>
      <c r="M55" s="69">
        <f t="shared" si="2"/>
        <v>926</v>
      </c>
      <c r="N55" s="70"/>
    </row>
    <row r="56" spans="1:14" ht="19.899999999999999" customHeight="1" x14ac:dyDescent="0.15">
      <c r="A56" s="64"/>
      <c r="B56" s="65" t="s">
        <v>80</v>
      </c>
      <c r="C56" s="65" t="s">
        <v>58</v>
      </c>
      <c r="D56" s="94">
        <v>91786</v>
      </c>
      <c r="E56" s="95" t="s">
        <v>81</v>
      </c>
      <c r="F56" s="96" t="s">
        <v>49</v>
      </c>
      <c r="G56" s="97" t="s">
        <v>82</v>
      </c>
      <c r="H56" s="97" t="s">
        <v>83</v>
      </c>
      <c r="I56" s="98">
        <v>1900</v>
      </c>
      <c r="J56" s="98">
        <f t="shared" si="0"/>
        <v>2090</v>
      </c>
      <c r="K56" s="97"/>
      <c r="L56" s="97">
        <f t="shared" si="3"/>
        <v>1710</v>
      </c>
      <c r="M56" s="98">
        <f t="shared" si="2"/>
        <v>1881</v>
      </c>
      <c r="N56" s="99" t="s">
        <v>84</v>
      </c>
    </row>
    <row r="57" spans="1:14" ht="19.899999999999999" customHeight="1" thickBot="1" x14ac:dyDescent="0.2">
      <c r="A57" s="73"/>
      <c r="B57" s="74"/>
      <c r="C57" s="74"/>
      <c r="D57" s="100"/>
      <c r="E57" s="101"/>
      <c r="F57" s="102"/>
      <c r="G57" s="103"/>
      <c r="H57" s="103"/>
      <c r="I57" s="78"/>
      <c r="J57" s="78"/>
      <c r="K57" s="103"/>
      <c r="L57" s="103"/>
      <c r="M57" s="78"/>
      <c r="N57" s="104"/>
    </row>
    <row r="58" spans="1:14" ht="19.899999999999999" customHeight="1" thickTop="1" x14ac:dyDescent="0.15">
      <c r="A58" s="105"/>
      <c r="B58" s="106"/>
      <c r="C58" s="106"/>
      <c r="D58" s="107"/>
      <c r="E58" s="108"/>
      <c r="F58" s="109"/>
      <c r="G58" s="108"/>
      <c r="H58" s="108"/>
      <c r="I58" s="110"/>
      <c r="J58" s="110"/>
      <c r="K58" s="108"/>
      <c r="L58" s="108"/>
      <c r="M58" s="110"/>
      <c r="N58" s="109"/>
    </row>
    <row r="59" spans="1:14" ht="19.899999999999999" customHeight="1" x14ac:dyDescent="0.15">
      <c r="D59" s="111"/>
      <c r="E59" s="112"/>
      <c r="F59" s="113"/>
      <c r="G59" s="112"/>
      <c r="H59" s="112"/>
      <c r="K59" s="112"/>
      <c r="L59" s="112"/>
      <c r="N59" s="113"/>
    </row>
    <row r="60" spans="1:14" s="38" customFormat="1" ht="13.5" customHeight="1" x14ac:dyDescent="0.15">
      <c r="B60" s="85"/>
      <c r="C60" s="85"/>
      <c r="D60" s="39"/>
      <c r="F60" s="40"/>
      <c r="I60" s="86"/>
      <c r="J60" s="86"/>
      <c r="K60" s="86"/>
      <c r="M60" s="37"/>
    </row>
    <row r="61" spans="1:14" s="89" customFormat="1" ht="30.75" x14ac:dyDescent="0.3">
      <c r="A61" s="114" t="s">
        <v>85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</row>
    <row r="62" spans="1:14" s="38" customFormat="1" ht="13.5" customHeight="1" x14ac:dyDescent="0.15">
      <c r="B62" s="85"/>
      <c r="C62" s="85"/>
      <c r="D62" s="39"/>
      <c r="F62" s="40"/>
      <c r="I62" s="86"/>
      <c r="J62" s="86"/>
      <c r="K62" s="86"/>
      <c r="M62" s="37"/>
    </row>
    <row r="63" spans="1:14" s="48" customFormat="1" ht="15.75" customHeight="1" thickBot="1" x14ac:dyDescent="0.2">
      <c r="A63" s="44"/>
      <c r="B63" s="44"/>
      <c r="C63" s="44"/>
      <c r="D63" s="45"/>
      <c r="E63" s="44"/>
      <c r="F63" s="46"/>
      <c r="G63" s="44"/>
      <c r="H63" s="44"/>
      <c r="I63" s="47"/>
      <c r="J63" s="47"/>
      <c r="K63" s="49" t="s">
        <v>14</v>
      </c>
      <c r="L63" s="47"/>
      <c r="M63" s="47"/>
      <c r="N63" s="44"/>
    </row>
    <row r="64" spans="1:14" s="48" customFormat="1" ht="20.100000000000001" customHeight="1" thickTop="1" thickBot="1" x14ac:dyDescent="0.2">
      <c r="A64" s="116"/>
      <c r="B64" s="117" t="s">
        <v>15</v>
      </c>
      <c r="C64" s="117" t="s">
        <v>16</v>
      </c>
      <c r="D64" s="118" t="s">
        <v>17</v>
      </c>
      <c r="E64" s="118"/>
      <c r="F64" s="119"/>
      <c r="G64" s="117" t="s">
        <v>18</v>
      </c>
      <c r="H64" s="117" t="s">
        <v>19</v>
      </c>
      <c r="I64" s="120" t="s">
        <v>20</v>
      </c>
      <c r="J64" s="120" t="s">
        <v>21</v>
      </c>
      <c r="K64" s="120"/>
      <c r="L64" s="120"/>
      <c r="M64" s="120" t="s">
        <v>22</v>
      </c>
      <c r="N64" s="121" t="s">
        <v>23</v>
      </c>
    </row>
    <row r="65" spans="1:14" ht="19.899999999999999" customHeight="1" x14ac:dyDescent="0.15">
      <c r="A65" s="122"/>
      <c r="B65" s="123" t="s">
        <v>86</v>
      </c>
      <c r="C65" s="123" t="s">
        <v>87</v>
      </c>
      <c r="D65" s="124">
        <v>92010</v>
      </c>
      <c r="E65" s="125"/>
      <c r="F65" s="126"/>
      <c r="G65" s="123"/>
      <c r="H65" s="123"/>
      <c r="I65" s="127"/>
      <c r="J65" s="127" t="str">
        <f t="shared" si="0"/>
        <v/>
      </c>
      <c r="K65" s="123"/>
      <c r="L65" s="123" t="str">
        <f t="shared" si="3"/>
        <v/>
      </c>
      <c r="M65" s="127" t="str">
        <f t="shared" si="2"/>
        <v/>
      </c>
      <c r="N65" s="128"/>
    </row>
    <row r="66" spans="1:14" ht="19.899999999999999" customHeight="1" x14ac:dyDescent="0.15">
      <c r="A66" s="129"/>
      <c r="B66" s="130" t="s">
        <v>88</v>
      </c>
      <c r="C66" s="130" t="s">
        <v>89</v>
      </c>
      <c r="D66" s="131">
        <v>92016</v>
      </c>
      <c r="E66" s="132" t="s">
        <v>81</v>
      </c>
      <c r="F66" s="133"/>
      <c r="G66" s="134" t="s">
        <v>90</v>
      </c>
      <c r="H66" s="134" t="s">
        <v>91</v>
      </c>
      <c r="I66" s="135">
        <v>2000</v>
      </c>
      <c r="J66" s="135">
        <f t="shared" si="0"/>
        <v>2200</v>
      </c>
      <c r="K66" s="134"/>
      <c r="L66" s="134">
        <f t="shared" si="3"/>
        <v>1800</v>
      </c>
      <c r="M66" s="135">
        <f t="shared" si="2"/>
        <v>1980</v>
      </c>
      <c r="N66" s="136" t="s">
        <v>84</v>
      </c>
    </row>
    <row r="67" spans="1:14" ht="19.899999999999999" customHeight="1" x14ac:dyDescent="0.15">
      <c r="A67" s="129"/>
      <c r="B67" s="130" t="s">
        <v>92</v>
      </c>
      <c r="C67" s="130" t="s">
        <v>89</v>
      </c>
      <c r="D67" s="137">
        <v>92016</v>
      </c>
      <c r="E67" s="132" t="s">
        <v>93</v>
      </c>
      <c r="F67" s="133"/>
      <c r="G67" s="134" t="s">
        <v>90</v>
      </c>
      <c r="H67" s="134" t="s">
        <v>91</v>
      </c>
      <c r="I67" s="135">
        <v>2000</v>
      </c>
      <c r="J67" s="135">
        <f t="shared" si="0"/>
        <v>2200</v>
      </c>
      <c r="K67" s="134"/>
      <c r="L67" s="134">
        <f t="shared" si="3"/>
        <v>1800</v>
      </c>
      <c r="M67" s="135">
        <f t="shared" si="2"/>
        <v>1980</v>
      </c>
      <c r="N67" s="136" t="s">
        <v>84</v>
      </c>
    </row>
    <row r="68" spans="1:14" ht="19.899999999999999" customHeight="1" x14ac:dyDescent="0.15">
      <c r="A68" s="129"/>
      <c r="B68" s="130"/>
      <c r="C68" s="130"/>
      <c r="D68" s="138"/>
      <c r="E68" s="139"/>
      <c r="F68" s="140"/>
      <c r="G68" s="141"/>
      <c r="H68" s="141"/>
      <c r="I68" s="142"/>
      <c r="J68" s="142"/>
      <c r="K68" s="141"/>
      <c r="L68" s="141"/>
      <c r="M68" s="142"/>
      <c r="N68" s="143"/>
    </row>
    <row r="69" spans="1:14" ht="19.899999999999999" customHeight="1" x14ac:dyDescent="0.15">
      <c r="A69" s="129"/>
      <c r="B69" s="130" t="s">
        <v>94</v>
      </c>
      <c r="C69" s="130" t="s">
        <v>95</v>
      </c>
      <c r="D69" s="144">
        <v>92020</v>
      </c>
      <c r="E69" s="145"/>
      <c r="F69" s="146"/>
      <c r="G69" s="130" t="s">
        <v>96</v>
      </c>
      <c r="H69" s="130" t="s">
        <v>97</v>
      </c>
      <c r="I69" s="142">
        <v>2900</v>
      </c>
      <c r="J69" s="142">
        <f t="shared" si="0"/>
        <v>3190</v>
      </c>
      <c r="K69" s="130"/>
      <c r="L69" s="130">
        <f t="shared" si="3"/>
        <v>2610</v>
      </c>
      <c r="M69" s="142">
        <f t="shared" si="2"/>
        <v>2871</v>
      </c>
      <c r="N69" s="147"/>
    </row>
    <row r="70" spans="1:14" ht="19.899999999999999" customHeight="1" x14ac:dyDescent="0.15">
      <c r="A70" s="129"/>
      <c r="B70" s="130"/>
      <c r="C70" s="130"/>
      <c r="D70" s="144"/>
      <c r="E70" s="145"/>
      <c r="F70" s="146"/>
      <c r="G70" s="130"/>
      <c r="H70" s="130"/>
      <c r="I70" s="142"/>
      <c r="J70" s="142"/>
      <c r="K70" s="130"/>
      <c r="L70" s="130"/>
      <c r="M70" s="142"/>
      <c r="N70" s="147"/>
    </row>
    <row r="71" spans="1:14" ht="19.899999999999999" customHeight="1" x14ac:dyDescent="0.15">
      <c r="A71" s="129"/>
      <c r="B71" s="130" t="s">
        <v>98</v>
      </c>
      <c r="C71" s="130" t="s">
        <v>99</v>
      </c>
      <c r="D71" s="144">
        <v>92140</v>
      </c>
      <c r="E71" s="145"/>
      <c r="F71" s="146"/>
      <c r="G71" s="130" t="s">
        <v>100</v>
      </c>
      <c r="H71" s="130"/>
      <c r="I71" s="142"/>
      <c r="J71" s="142" t="str">
        <f t="shared" si="0"/>
        <v/>
      </c>
      <c r="K71" s="130"/>
      <c r="L71" s="130" t="str">
        <f t="shared" si="3"/>
        <v/>
      </c>
      <c r="M71" s="142" t="str">
        <f t="shared" si="2"/>
        <v/>
      </c>
      <c r="N71" s="147"/>
    </row>
    <row r="72" spans="1:14" ht="19.899999999999999" customHeight="1" x14ac:dyDescent="0.15">
      <c r="A72" s="129"/>
      <c r="B72" s="130" t="s">
        <v>101</v>
      </c>
      <c r="C72" s="130" t="s">
        <v>102</v>
      </c>
      <c r="D72" s="131">
        <v>92236</v>
      </c>
      <c r="E72" s="132" t="s">
        <v>93</v>
      </c>
      <c r="F72" s="133"/>
      <c r="G72" s="134" t="s">
        <v>103</v>
      </c>
      <c r="H72" s="134" t="s">
        <v>104</v>
      </c>
      <c r="I72" s="135">
        <v>1900</v>
      </c>
      <c r="J72" s="135">
        <f t="shared" si="0"/>
        <v>2090</v>
      </c>
      <c r="K72" s="134"/>
      <c r="L72" s="134">
        <f t="shared" si="3"/>
        <v>1710</v>
      </c>
      <c r="M72" s="135">
        <f t="shared" si="2"/>
        <v>1881</v>
      </c>
      <c r="N72" s="136" t="s">
        <v>84</v>
      </c>
    </row>
    <row r="73" spans="1:14" ht="19.899999999999999" customHeight="1" x14ac:dyDescent="0.15">
      <c r="A73" s="129"/>
      <c r="B73" s="130" t="s">
        <v>105</v>
      </c>
      <c r="C73" s="130" t="s">
        <v>99</v>
      </c>
      <c r="D73" s="144">
        <v>92240</v>
      </c>
      <c r="E73" s="145"/>
      <c r="F73" s="146"/>
      <c r="G73" s="130" t="s">
        <v>100</v>
      </c>
      <c r="H73" s="130"/>
      <c r="I73" s="142"/>
      <c r="J73" s="142" t="str">
        <f t="shared" si="0"/>
        <v/>
      </c>
      <c r="K73" s="130"/>
      <c r="L73" s="130" t="str">
        <f t="shared" si="3"/>
        <v/>
      </c>
      <c r="M73" s="142" t="str">
        <f t="shared" si="2"/>
        <v/>
      </c>
      <c r="N73" s="147"/>
    </row>
    <row r="74" spans="1:14" ht="19.899999999999999" customHeight="1" x14ac:dyDescent="0.15">
      <c r="A74" s="129"/>
      <c r="B74" s="130" t="s">
        <v>106</v>
      </c>
      <c r="C74" s="130" t="s">
        <v>102</v>
      </c>
      <c r="D74" s="131">
        <v>92266</v>
      </c>
      <c r="E74" s="132" t="s">
        <v>93</v>
      </c>
      <c r="F74" s="133"/>
      <c r="G74" s="134" t="s">
        <v>107</v>
      </c>
      <c r="H74" s="134" t="s">
        <v>108</v>
      </c>
      <c r="I74" s="135">
        <v>2200</v>
      </c>
      <c r="J74" s="135">
        <f t="shared" si="0"/>
        <v>2420</v>
      </c>
      <c r="K74" s="134"/>
      <c r="L74" s="134">
        <f t="shared" si="3"/>
        <v>1980</v>
      </c>
      <c r="M74" s="135">
        <f t="shared" si="2"/>
        <v>2178</v>
      </c>
      <c r="N74" s="136" t="s">
        <v>84</v>
      </c>
    </row>
    <row r="75" spans="1:14" ht="19.899999999999999" customHeight="1" x14ac:dyDescent="0.15">
      <c r="A75" s="148"/>
      <c r="B75" s="149" t="s">
        <v>109</v>
      </c>
      <c r="C75" s="149" t="s">
        <v>110</v>
      </c>
      <c r="D75" s="150">
        <v>92270</v>
      </c>
      <c r="E75" s="151"/>
      <c r="F75" s="152"/>
      <c r="G75" s="149" t="s">
        <v>111</v>
      </c>
      <c r="H75" s="149" t="s">
        <v>112</v>
      </c>
      <c r="I75" s="153">
        <v>2800</v>
      </c>
      <c r="J75" s="153">
        <f t="shared" si="0"/>
        <v>3080</v>
      </c>
      <c r="K75" s="149"/>
      <c r="L75" s="149">
        <f t="shared" si="3"/>
        <v>2520</v>
      </c>
      <c r="M75" s="153">
        <f t="shared" si="2"/>
        <v>2772</v>
      </c>
      <c r="N75" s="154"/>
    </row>
    <row r="76" spans="1:14" ht="19.899999999999999" customHeight="1" x14ac:dyDescent="0.15">
      <c r="A76" s="148"/>
      <c r="B76" s="149"/>
      <c r="C76" s="149"/>
      <c r="D76" s="150"/>
      <c r="E76" s="151"/>
      <c r="F76" s="152"/>
      <c r="G76" s="149"/>
      <c r="H76" s="149"/>
      <c r="I76" s="153"/>
      <c r="J76" s="153"/>
      <c r="K76" s="149"/>
      <c r="L76" s="149"/>
      <c r="M76" s="153"/>
      <c r="N76" s="154"/>
    </row>
    <row r="77" spans="1:14" ht="19.899999999999999" customHeight="1" x14ac:dyDescent="0.15">
      <c r="A77" s="129"/>
      <c r="B77" s="130" t="s">
        <v>113</v>
      </c>
      <c r="C77" s="130" t="s">
        <v>114</v>
      </c>
      <c r="D77" s="144">
        <v>92410</v>
      </c>
      <c r="E77" s="145"/>
      <c r="F77" s="146" t="s">
        <v>115</v>
      </c>
      <c r="G77" s="130" t="s">
        <v>116</v>
      </c>
      <c r="H77" s="130" t="s">
        <v>117</v>
      </c>
      <c r="I77" s="142">
        <v>2200</v>
      </c>
      <c r="J77" s="142">
        <f t="shared" si="0"/>
        <v>2420</v>
      </c>
      <c r="K77" s="130"/>
      <c r="L77" s="130">
        <f t="shared" si="3"/>
        <v>1980</v>
      </c>
      <c r="M77" s="142">
        <f t="shared" si="2"/>
        <v>2178</v>
      </c>
      <c r="N77" s="147"/>
    </row>
    <row r="78" spans="1:14" ht="19.899999999999999" customHeight="1" x14ac:dyDescent="0.15">
      <c r="A78" s="129"/>
      <c r="B78" s="130" t="s">
        <v>118</v>
      </c>
      <c r="C78" s="130" t="s">
        <v>119</v>
      </c>
      <c r="D78" s="131">
        <v>92426</v>
      </c>
      <c r="E78" s="132" t="s">
        <v>93</v>
      </c>
      <c r="F78" s="133" t="s">
        <v>49</v>
      </c>
      <c r="G78" s="134" t="s">
        <v>120</v>
      </c>
      <c r="H78" s="134" t="s">
        <v>121</v>
      </c>
      <c r="I78" s="135">
        <v>1900</v>
      </c>
      <c r="J78" s="135">
        <f t="shared" si="0"/>
        <v>2090</v>
      </c>
      <c r="K78" s="134"/>
      <c r="L78" s="134">
        <f t="shared" si="3"/>
        <v>1710</v>
      </c>
      <c r="M78" s="135">
        <f t="shared" si="2"/>
        <v>1881</v>
      </c>
      <c r="N78" s="136" t="s">
        <v>84</v>
      </c>
    </row>
    <row r="79" spans="1:14" ht="19.899999999999999" customHeight="1" x14ac:dyDescent="0.15">
      <c r="A79" s="129"/>
      <c r="B79" s="130" t="s">
        <v>122</v>
      </c>
      <c r="C79" s="130" t="s">
        <v>114</v>
      </c>
      <c r="D79" s="155">
        <v>92410</v>
      </c>
      <c r="E79" s="145"/>
      <c r="F79" s="146" t="s">
        <v>115</v>
      </c>
      <c r="G79" s="130" t="s">
        <v>116</v>
      </c>
      <c r="H79" s="130" t="s">
        <v>117</v>
      </c>
      <c r="I79" s="142">
        <v>2200</v>
      </c>
      <c r="J79" s="142">
        <f t="shared" si="0"/>
        <v>2420</v>
      </c>
      <c r="K79" s="130"/>
      <c r="L79" s="130">
        <f t="shared" si="3"/>
        <v>1980</v>
      </c>
      <c r="M79" s="142">
        <f t="shared" si="2"/>
        <v>2178</v>
      </c>
      <c r="N79" s="147"/>
    </row>
    <row r="80" spans="1:14" ht="19.899999999999999" customHeight="1" x14ac:dyDescent="0.15">
      <c r="A80" s="129"/>
      <c r="B80" s="130"/>
      <c r="C80" s="130"/>
      <c r="D80" s="155"/>
      <c r="E80" s="145"/>
      <c r="F80" s="146"/>
      <c r="G80" s="130"/>
      <c r="H80" s="130"/>
      <c r="I80" s="142"/>
      <c r="J80" s="142"/>
      <c r="K80" s="130"/>
      <c r="L80" s="130"/>
      <c r="M80" s="142"/>
      <c r="N80" s="147"/>
    </row>
    <row r="81" spans="1:14" ht="19.899999999999999" customHeight="1" x14ac:dyDescent="0.15">
      <c r="A81" s="156"/>
      <c r="B81" s="157" t="s">
        <v>123</v>
      </c>
      <c r="C81" s="157" t="s">
        <v>124</v>
      </c>
      <c r="D81" s="144">
        <v>92541</v>
      </c>
      <c r="E81" s="145"/>
      <c r="F81" s="146"/>
      <c r="G81" s="130" t="s">
        <v>125</v>
      </c>
      <c r="H81" s="130" t="s">
        <v>126</v>
      </c>
      <c r="I81" s="142">
        <v>1900</v>
      </c>
      <c r="J81" s="142">
        <f t="shared" si="0"/>
        <v>2090</v>
      </c>
      <c r="K81" s="130" t="s">
        <v>127</v>
      </c>
      <c r="L81" s="130">
        <f>IF(ROUND(I81*1,0)=0,"",ROUND(I81*1,0))</f>
        <v>1900</v>
      </c>
      <c r="M81" s="142">
        <f t="shared" si="2"/>
        <v>2090</v>
      </c>
      <c r="N81" s="147"/>
    </row>
    <row r="82" spans="1:14" ht="19.899999999999999" customHeight="1" x14ac:dyDescent="0.15">
      <c r="A82" s="122"/>
      <c r="B82" s="123"/>
      <c r="C82" s="123"/>
      <c r="D82" s="144">
        <v>92542</v>
      </c>
      <c r="E82" s="145"/>
      <c r="F82" s="146"/>
      <c r="G82" s="130" t="s">
        <v>128</v>
      </c>
      <c r="H82" s="130" t="s">
        <v>126</v>
      </c>
      <c r="I82" s="142">
        <v>1900</v>
      </c>
      <c r="J82" s="142">
        <f t="shared" si="0"/>
        <v>2090</v>
      </c>
      <c r="K82" s="130" t="s">
        <v>127</v>
      </c>
      <c r="L82" s="130">
        <f>IF(ROUND(I82*1,0)=0,"",ROUND(I82*1,0))</f>
        <v>1900</v>
      </c>
      <c r="M82" s="142">
        <f t="shared" si="2"/>
        <v>2090</v>
      </c>
      <c r="N82" s="147"/>
    </row>
    <row r="83" spans="1:14" ht="19.899999999999999" customHeight="1" x14ac:dyDescent="0.15">
      <c r="A83" s="129"/>
      <c r="B83" s="130" t="s">
        <v>129</v>
      </c>
      <c r="C83" s="130" t="s">
        <v>35</v>
      </c>
      <c r="D83" s="131">
        <v>92560</v>
      </c>
      <c r="E83" s="132" t="s">
        <v>93</v>
      </c>
      <c r="F83" s="133"/>
      <c r="G83" s="134" t="s">
        <v>130</v>
      </c>
      <c r="H83" s="134" t="s">
        <v>131</v>
      </c>
      <c r="I83" s="135">
        <v>1700</v>
      </c>
      <c r="J83" s="135">
        <f t="shared" si="0"/>
        <v>1870</v>
      </c>
      <c r="K83" s="134"/>
      <c r="L83" s="134">
        <f t="shared" ref="L83:L99" si="4">IF(ROUND(I83*0.9,0)=0,"",ROUND(I83*0.9,0))</f>
        <v>1530</v>
      </c>
      <c r="M83" s="135">
        <f t="shared" si="2"/>
        <v>1683</v>
      </c>
      <c r="N83" s="136" t="s">
        <v>84</v>
      </c>
    </row>
    <row r="84" spans="1:14" ht="19.899999999999999" customHeight="1" x14ac:dyDescent="0.15">
      <c r="A84" s="129"/>
      <c r="B84" s="130" t="s">
        <v>132</v>
      </c>
      <c r="C84" s="130" t="s">
        <v>35</v>
      </c>
      <c r="D84" s="131">
        <v>92570</v>
      </c>
      <c r="E84" s="132" t="s">
        <v>93</v>
      </c>
      <c r="F84" s="133"/>
      <c r="G84" s="134" t="s">
        <v>133</v>
      </c>
      <c r="H84" s="134" t="s">
        <v>131</v>
      </c>
      <c r="I84" s="135">
        <v>1700</v>
      </c>
      <c r="J84" s="135">
        <f t="shared" si="0"/>
        <v>1870</v>
      </c>
      <c r="K84" s="134"/>
      <c r="L84" s="134">
        <f t="shared" si="4"/>
        <v>1530</v>
      </c>
      <c r="M84" s="135">
        <f t="shared" si="2"/>
        <v>1683</v>
      </c>
      <c r="N84" s="136" t="s">
        <v>84</v>
      </c>
    </row>
    <row r="85" spans="1:14" ht="19.899999999999999" customHeight="1" x14ac:dyDescent="0.15">
      <c r="A85" s="129"/>
      <c r="B85" s="130" t="s">
        <v>134</v>
      </c>
      <c r="C85" s="130" t="s">
        <v>35</v>
      </c>
      <c r="D85" s="144">
        <v>92580</v>
      </c>
      <c r="E85" s="145"/>
      <c r="F85" s="146"/>
      <c r="G85" s="130" t="s">
        <v>135</v>
      </c>
      <c r="H85" s="130" t="s">
        <v>136</v>
      </c>
      <c r="I85" s="142">
        <v>6400</v>
      </c>
      <c r="J85" s="142">
        <f t="shared" si="0"/>
        <v>7040</v>
      </c>
      <c r="K85" s="130"/>
      <c r="L85" s="130">
        <f t="shared" si="4"/>
        <v>5760</v>
      </c>
      <c r="M85" s="142">
        <f t="shared" si="2"/>
        <v>6336</v>
      </c>
      <c r="N85" s="147"/>
    </row>
    <row r="86" spans="1:14" ht="19.899999999999999" customHeight="1" x14ac:dyDescent="0.15">
      <c r="A86" s="156"/>
      <c r="B86" s="157" t="s">
        <v>137</v>
      </c>
      <c r="C86" s="157" t="s">
        <v>138</v>
      </c>
      <c r="D86" s="144">
        <v>92621</v>
      </c>
      <c r="E86" s="145"/>
      <c r="F86" s="146"/>
      <c r="G86" s="130" t="s">
        <v>139</v>
      </c>
      <c r="H86" s="130" t="s">
        <v>140</v>
      </c>
      <c r="I86" s="142">
        <v>2800</v>
      </c>
      <c r="J86" s="142">
        <f t="shared" si="0"/>
        <v>3080</v>
      </c>
      <c r="K86" s="130"/>
      <c r="L86" s="130">
        <f t="shared" si="4"/>
        <v>2520</v>
      </c>
      <c r="M86" s="142">
        <f t="shared" si="2"/>
        <v>2772</v>
      </c>
      <c r="N86" s="147"/>
    </row>
    <row r="87" spans="1:14" ht="19.899999999999999" customHeight="1" x14ac:dyDescent="0.15">
      <c r="A87" s="122"/>
      <c r="B87" s="123"/>
      <c r="C87" s="123"/>
      <c r="D87" s="144">
        <v>92622</v>
      </c>
      <c r="E87" s="145"/>
      <c r="F87" s="146" t="s">
        <v>49</v>
      </c>
      <c r="G87" s="130" t="s">
        <v>141</v>
      </c>
      <c r="H87" s="130" t="s">
        <v>108</v>
      </c>
      <c r="I87" s="142">
        <v>2900</v>
      </c>
      <c r="J87" s="142">
        <f t="shared" si="0"/>
        <v>3190</v>
      </c>
      <c r="K87" s="130"/>
      <c r="L87" s="130">
        <f t="shared" si="4"/>
        <v>2610</v>
      </c>
      <c r="M87" s="142">
        <f t="shared" si="2"/>
        <v>2871</v>
      </c>
      <c r="N87" s="147"/>
    </row>
    <row r="88" spans="1:14" ht="19.899999999999999" customHeight="1" x14ac:dyDescent="0.15">
      <c r="A88" s="156"/>
      <c r="B88" s="157" t="s">
        <v>142</v>
      </c>
      <c r="C88" s="157" t="s">
        <v>138</v>
      </c>
      <c r="D88" s="144">
        <v>92651</v>
      </c>
      <c r="E88" s="145"/>
      <c r="F88" s="146" t="s">
        <v>49</v>
      </c>
      <c r="G88" s="130" t="s">
        <v>143</v>
      </c>
      <c r="H88" s="130" t="s">
        <v>144</v>
      </c>
      <c r="I88" s="142">
        <v>1200</v>
      </c>
      <c r="J88" s="142">
        <f t="shared" si="0"/>
        <v>1320</v>
      </c>
      <c r="K88" s="130"/>
      <c r="L88" s="130">
        <f t="shared" si="4"/>
        <v>1080</v>
      </c>
      <c r="M88" s="142">
        <f t="shared" si="2"/>
        <v>1188</v>
      </c>
      <c r="N88" s="147"/>
    </row>
    <row r="89" spans="1:14" ht="19.899999999999999" customHeight="1" x14ac:dyDescent="0.15">
      <c r="A89" s="122"/>
      <c r="B89" s="123"/>
      <c r="C89" s="123"/>
      <c r="D89" s="131">
        <v>92652</v>
      </c>
      <c r="E89" s="132" t="s">
        <v>93</v>
      </c>
      <c r="F89" s="133" t="s">
        <v>49</v>
      </c>
      <c r="G89" s="134" t="s">
        <v>145</v>
      </c>
      <c r="H89" s="134" t="s">
        <v>146</v>
      </c>
      <c r="I89" s="135">
        <v>1300</v>
      </c>
      <c r="J89" s="135">
        <f t="shared" si="0"/>
        <v>1430</v>
      </c>
      <c r="K89" s="134"/>
      <c r="L89" s="134">
        <f t="shared" si="4"/>
        <v>1170</v>
      </c>
      <c r="M89" s="135">
        <f t="shared" si="2"/>
        <v>1287</v>
      </c>
      <c r="N89" s="136" t="s">
        <v>84</v>
      </c>
    </row>
    <row r="90" spans="1:14" ht="19.899999999999999" customHeight="1" x14ac:dyDescent="0.15">
      <c r="A90" s="129"/>
      <c r="B90" s="130" t="s">
        <v>147</v>
      </c>
      <c r="C90" s="130" t="s">
        <v>148</v>
      </c>
      <c r="D90" s="144">
        <v>92670</v>
      </c>
      <c r="E90" s="145"/>
      <c r="F90" s="146"/>
      <c r="G90" s="130" t="s">
        <v>149</v>
      </c>
      <c r="H90" s="130" t="s">
        <v>150</v>
      </c>
      <c r="I90" s="142">
        <v>5000</v>
      </c>
      <c r="J90" s="142">
        <f t="shared" si="0"/>
        <v>5500</v>
      </c>
      <c r="K90" s="130"/>
      <c r="L90" s="130">
        <f t="shared" si="4"/>
        <v>4500</v>
      </c>
      <c r="M90" s="142">
        <f t="shared" si="2"/>
        <v>4950</v>
      </c>
      <c r="N90" s="147"/>
    </row>
    <row r="91" spans="1:14" ht="19.899999999999999" customHeight="1" thickBot="1" x14ac:dyDescent="0.2">
      <c r="A91" s="158"/>
      <c r="B91" s="159"/>
      <c r="C91" s="159"/>
      <c r="D91" s="160"/>
      <c r="E91" s="161"/>
      <c r="F91" s="162"/>
      <c r="G91" s="159"/>
      <c r="H91" s="159"/>
      <c r="I91" s="163"/>
      <c r="J91" s="163"/>
      <c r="K91" s="159"/>
      <c r="L91" s="159"/>
      <c r="M91" s="163"/>
      <c r="N91" s="164"/>
    </row>
    <row r="92" spans="1:14" ht="19.899999999999999" customHeight="1" thickTop="1" x14ac:dyDescent="0.15"/>
    <row r="93" spans="1:14" s="38" customFormat="1" ht="13.5" customHeight="1" x14ac:dyDescent="0.15">
      <c r="B93" s="85"/>
      <c r="C93" s="85"/>
      <c r="D93" s="39"/>
      <c r="F93" s="40"/>
      <c r="I93" s="86"/>
      <c r="J93" s="86"/>
      <c r="K93" s="86"/>
      <c r="M93" s="37"/>
    </row>
    <row r="94" spans="1:14" s="89" customFormat="1" ht="30.75" x14ac:dyDescent="0.3">
      <c r="A94" s="114" t="s">
        <v>151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</row>
    <row r="95" spans="1:14" s="38" customFormat="1" ht="13.5" customHeight="1" x14ac:dyDescent="0.15">
      <c r="B95" s="85"/>
      <c r="C95" s="85"/>
      <c r="D95" s="39"/>
      <c r="F95" s="40"/>
      <c r="I95" s="86"/>
      <c r="J95" s="86"/>
      <c r="K95" s="86"/>
      <c r="M95" s="37"/>
    </row>
    <row r="96" spans="1:14" s="48" customFormat="1" ht="15.75" customHeight="1" thickBot="1" x14ac:dyDescent="0.2">
      <c r="A96" s="44"/>
      <c r="B96" s="44"/>
      <c r="C96" s="44"/>
      <c r="D96" s="45"/>
      <c r="E96" s="44"/>
      <c r="F96" s="46"/>
      <c r="G96" s="44"/>
      <c r="H96" s="44"/>
      <c r="I96" s="47"/>
      <c r="J96" s="47"/>
      <c r="K96" s="49" t="s">
        <v>14</v>
      </c>
      <c r="L96" s="47"/>
      <c r="M96" s="47"/>
      <c r="N96" s="44"/>
    </row>
    <row r="97" spans="1:14" s="48" customFormat="1" ht="20.100000000000001" customHeight="1" thickTop="1" thickBot="1" x14ac:dyDescent="0.2">
      <c r="A97" s="116"/>
      <c r="B97" s="117" t="s">
        <v>15</v>
      </c>
      <c r="C97" s="117" t="s">
        <v>16</v>
      </c>
      <c r="D97" s="118" t="s">
        <v>17</v>
      </c>
      <c r="E97" s="118"/>
      <c r="F97" s="119"/>
      <c r="G97" s="117" t="s">
        <v>18</v>
      </c>
      <c r="H97" s="117" t="s">
        <v>19</v>
      </c>
      <c r="I97" s="120" t="s">
        <v>20</v>
      </c>
      <c r="J97" s="120" t="s">
        <v>21</v>
      </c>
      <c r="K97" s="120"/>
      <c r="L97" s="120"/>
      <c r="M97" s="120" t="s">
        <v>22</v>
      </c>
      <c r="N97" s="121" t="s">
        <v>23</v>
      </c>
    </row>
    <row r="98" spans="1:14" ht="19.899999999999999" customHeight="1" x14ac:dyDescent="0.15">
      <c r="A98" s="122" t="s">
        <v>152</v>
      </c>
      <c r="B98" s="123" t="s">
        <v>153</v>
      </c>
      <c r="C98" s="123" t="s">
        <v>154</v>
      </c>
      <c r="D98" s="124">
        <v>92740</v>
      </c>
      <c r="E98" s="125"/>
      <c r="F98" s="126"/>
      <c r="G98" s="123" t="s">
        <v>155</v>
      </c>
      <c r="H98" s="123" t="s">
        <v>156</v>
      </c>
      <c r="I98" s="127">
        <v>1900</v>
      </c>
      <c r="J98" s="127">
        <f t="shared" si="0"/>
        <v>2090</v>
      </c>
      <c r="K98" s="123"/>
      <c r="L98" s="123">
        <f t="shared" si="4"/>
        <v>1710</v>
      </c>
      <c r="M98" s="127">
        <f t="shared" si="2"/>
        <v>1881</v>
      </c>
      <c r="N98" s="128"/>
    </row>
    <row r="99" spans="1:14" ht="19.899999999999999" customHeight="1" x14ac:dyDescent="0.15">
      <c r="A99" s="129" t="s">
        <v>157</v>
      </c>
      <c r="B99" s="130" t="s">
        <v>158</v>
      </c>
      <c r="C99" s="130" t="s">
        <v>154</v>
      </c>
      <c r="D99" s="144">
        <v>92750</v>
      </c>
      <c r="E99" s="145"/>
      <c r="F99" s="146"/>
      <c r="G99" s="130" t="s">
        <v>159</v>
      </c>
      <c r="H99" s="130" t="s">
        <v>156</v>
      </c>
      <c r="I99" s="142">
        <v>1900</v>
      </c>
      <c r="J99" s="142">
        <f t="shared" si="0"/>
        <v>2090</v>
      </c>
      <c r="K99" s="130"/>
      <c r="L99" s="130">
        <f t="shared" si="4"/>
        <v>1710</v>
      </c>
      <c r="M99" s="142">
        <f t="shared" si="2"/>
        <v>1881</v>
      </c>
      <c r="N99" s="147"/>
    </row>
    <row r="100" spans="1:14" ht="19.899999999999999" customHeight="1" x14ac:dyDescent="0.15">
      <c r="A100" s="129"/>
      <c r="B100" s="130"/>
      <c r="C100" s="130"/>
      <c r="D100" s="144"/>
      <c r="E100" s="145"/>
      <c r="F100" s="146"/>
      <c r="G100" s="130"/>
      <c r="H100" s="130"/>
      <c r="I100" s="142"/>
      <c r="J100" s="142"/>
      <c r="K100" s="130"/>
      <c r="L100" s="130"/>
      <c r="M100" s="142"/>
      <c r="N100" s="147"/>
    </row>
    <row r="101" spans="1:14" ht="19.899999999999999" customHeight="1" x14ac:dyDescent="0.15">
      <c r="A101" s="129"/>
      <c r="B101" s="130"/>
      <c r="C101" s="130"/>
      <c r="D101" s="144"/>
      <c r="E101" s="145"/>
      <c r="F101" s="146"/>
      <c r="G101" s="130"/>
      <c r="H101" s="130"/>
      <c r="I101" s="142"/>
      <c r="J101" s="142"/>
      <c r="K101" s="130"/>
      <c r="L101" s="130"/>
      <c r="M101" s="142"/>
      <c r="N101" s="147"/>
    </row>
    <row r="102" spans="1:14" ht="19.899999999999999" customHeight="1" x14ac:dyDescent="0.15">
      <c r="A102" s="156" t="s">
        <v>160</v>
      </c>
      <c r="B102" s="157" t="s">
        <v>161</v>
      </c>
      <c r="C102" s="157" t="s">
        <v>162</v>
      </c>
      <c r="D102" s="144">
        <v>92760</v>
      </c>
      <c r="E102" s="145"/>
      <c r="F102" s="146"/>
      <c r="G102" s="130" t="s">
        <v>163</v>
      </c>
      <c r="H102" s="130" t="s">
        <v>164</v>
      </c>
      <c r="I102" s="142">
        <v>2100</v>
      </c>
      <c r="J102" s="142">
        <f t="shared" si="0"/>
        <v>2310</v>
      </c>
      <c r="K102" s="130" t="s">
        <v>165</v>
      </c>
      <c r="L102" s="130">
        <f>IF(ROUND(I102*1,0)=0,"",ROUND(I102*1,0))</f>
        <v>2100</v>
      </c>
      <c r="M102" s="142">
        <f t="shared" si="2"/>
        <v>2310</v>
      </c>
      <c r="N102" s="147"/>
    </row>
    <row r="103" spans="1:14" ht="19.899999999999999" customHeight="1" x14ac:dyDescent="0.15">
      <c r="A103" s="122"/>
      <c r="B103" s="123"/>
      <c r="C103" s="123"/>
      <c r="D103" s="131">
        <v>92766</v>
      </c>
      <c r="E103" s="132" t="s">
        <v>166</v>
      </c>
      <c r="F103" s="133"/>
      <c r="G103" s="134" t="s">
        <v>167</v>
      </c>
      <c r="H103" s="134" t="s">
        <v>168</v>
      </c>
      <c r="I103" s="135">
        <v>1700</v>
      </c>
      <c r="J103" s="135">
        <f t="shared" si="0"/>
        <v>1870</v>
      </c>
      <c r="K103" s="134"/>
      <c r="L103" s="134">
        <f t="shared" ref="L103:L120" si="5">IF(ROUND(I103*0.9,0)=0,"",ROUND(I103*0.9,0))</f>
        <v>1530</v>
      </c>
      <c r="M103" s="135">
        <f t="shared" si="2"/>
        <v>1683</v>
      </c>
      <c r="N103" s="136" t="s">
        <v>169</v>
      </c>
    </row>
    <row r="104" spans="1:14" ht="19.899999999999999" customHeight="1" x14ac:dyDescent="0.15">
      <c r="A104" s="129" t="s">
        <v>160</v>
      </c>
      <c r="B104" s="130" t="s">
        <v>170</v>
      </c>
      <c r="C104" s="130" t="s">
        <v>171</v>
      </c>
      <c r="D104" s="131">
        <v>92776</v>
      </c>
      <c r="E104" s="132" t="s">
        <v>166</v>
      </c>
      <c r="F104" s="133"/>
      <c r="G104" s="134" t="s">
        <v>172</v>
      </c>
      <c r="H104" s="134" t="s">
        <v>173</v>
      </c>
      <c r="I104" s="135">
        <v>1800</v>
      </c>
      <c r="J104" s="135">
        <f t="shared" si="0"/>
        <v>1980</v>
      </c>
      <c r="K104" s="134"/>
      <c r="L104" s="134">
        <f t="shared" si="5"/>
        <v>1620</v>
      </c>
      <c r="M104" s="135">
        <f t="shared" si="2"/>
        <v>1782</v>
      </c>
      <c r="N104" s="136" t="s">
        <v>169</v>
      </c>
    </row>
    <row r="105" spans="1:14" ht="19.899999999999999" customHeight="1" x14ac:dyDescent="0.15">
      <c r="A105" s="129"/>
      <c r="B105" s="130"/>
      <c r="C105" s="130"/>
      <c r="D105" s="165"/>
      <c r="E105" s="139"/>
      <c r="F105" s="140"/>
      <c r="G105" s="141"/>
      <c r="H105" s="141"/>
      <c r="I105" s="142"/>
      <c r="J105" s="142"/>
      <c r="K105" s="141"/>
      <c r="L105" s="141"/>
      <c r="M105" s="142"/>
      <c r="N105" s="143"/>
    </row>
    <row r="106" spans="1:14" ht="19.899999999999999" customHeight="1" x14ac:dyDescent="0.15">
      <c r="A106" s="156" t="s">
        <v>174</v>
      </c>
      <c r="B106" s="157" t="s">
        <v>175</v>
      </c>
      <c r="C106" s="157" t="s">
        <v>176</v>
      </c>
      <c r="D106" s="144">
        <v>92810</v>
      </c>
      <c r="E106" s="145"/>
      <c r="F106" s="146"/>
      <c r="G106" s="130" t="s">
        <v>177</v>
      </c>
      <c r="H106" s="130" t="s">
        <v>173</v>
      </c>
      <c r="I106" s="142">
        <v>2300</v>
      </c>
      <c r="J106" s="142">
        <f t="shared" si="0"/>
        <v>2530</v>
      </c>
      <c r="K106" s="130"/>
      <c r="L106" s="130">
        <f t="shared" si="5"/>
        <v>2070</v>
      </c>
      <c r="M106" s="142">
        <f t="shared" si="2"/>
        <v>2277</v>
      </c>
      <c r="N106" s="147"/>
    </row>
    <row r="107" spans="1:14" ht="19.899999999999999" customHeight="1" x14ac:dyDescent="0.15">
      <c r="A107" s="122"/>
      <c r="B107" s="123"/>
      <c r="C107" s="123"/>
      <c r="D107" s="131">
        <v>92816</v>
      </c>
      <c r="E107" s="132" t="s">
        <v>166</v>
      </c>
      <c r="F107" s="133"/>
      <c r="G107" s="134" t="s">
        <v>178</v>
      </c>
      <c r="H107" s="134" t="s">
        <v>179</v>
      </c>
      <c r="I107" s="135">
        <v>1800</v>
      </c>
      <c r="J107" s="135">
        <f t="shared" si="0"/>
        <v>1980</v>
      </c>
      <c r="K107" s="134"/>
      <c r="L107" s="134">
        <f t="shared" si="5"/>
        <v>1620</v>
      </c>
      <c r="M107" s="135">
        <f t="shared" si="2"/>
        <v>1782</v>
      </c>
      <c r="N107" s="136" t="s">
        <v>169</v>
      </c>
    </row>
    <row r="108" spans="1:14" s="166" customFormat="1" ht="19.899999999999999" customHeight="1" x14ac:dyDescent="0.15">
      <c r="A108" s="129" t="s">
        <v>174</v>
      </c>
      <c r="B108" s="130" t="s">
        <v>180</v>
      </c>
      <c r="C108" s="130" t="s">
        <v>181</v>
      </c>
      <c r="D108" s="131">
        <v>92826</v>
      </c>
      <c r="E108" s="132" t="s">
        <v>166</v>
      </c>
      <c r="F108" s="133"/>
      <c r="G108" s="134" t="s">
        <v>182</v>
      </c>
      <c r="H108" s="134" t="s">
        <v>156</v>
      </c>
      <c r="I108" s="135">
        <v>2100</v>
      </c>
      <c r="J108" s="135">
        <f t="shared" si="0"/>
        <v>2310</v>
      </c>
      <c r="K108" s="134"/>
      <c r="L108" s="134">
        <f t="shared" si="5"/>
        <v>1890</v>
      </c>
      <c r="M108" s="135">
        <f t="shared" si="2"/>
        <v>2079</v>
      </c>
      <c r="N108" s="136" t="s">
        <v>169</v>
      </c>
    </row>
    <row r="109" spans="1:14" s="166" customFormat="1" ht="19.899999999999999" customHeight="1" x14ac:dyDescent="0.15">
      <c r="A109" s="129"/>
      <c r="B109" s="130"/>
      <c r="C109" s="130"/>
      <c r="D109" s="165"/>
      <c r="E109" s="139"/>
      <c r="F109" s="140"/>
      <c r="G109" s="141"/>
      <c r="H109" s="141"/>
      <c r="I109" s="142"/>
      <c r="J109" s="142"/>
      <c r="K109" s="141"/>
      <c r="L109" s="141"/>
      <c r="M109" s="142"/>
      <c r="N109" s="143"/>
    </row>
    <row r="110" spans="1:14" s="166" customFormat="1" ht="19.899999999999999" customHeight="1" x14ac:dyDescent="0.15">
      <c r="A110" s="129"/>
      <c r="B110" s="130"/>
      <c r="C110" s="130"/>
      <c r="D110" s="165"/>
      <c r="E110" s="139"/>
      <c r="F110" s="140"/>
      <c r="G110" s="141"/>
      <c r="H110" s="141"/>
      <c r="I110" s="142"/>
      <c r="J110" s="142"/>
      <c r="K110" s="141"/>
      <c r="L110" s="141"/>
      <c r="M110" s="142"/>
      <c r="N110" s="143"/>
    </row>
    <row r="111" spans="1:14" s="166" customFormat="1" ht="19.899999999999999" customHeight="1" x14ac:dyDescent="0.15">
      <c r="A111" s="129" t="s">
        <v>174</v>
      </c>
      <c r="B111" s="130" t="s">
        <v>183</v>
      </c>
      <c r="C111" s="130" t="s">
        <v>184</v>
      </c>
      <c r="D111" s="144">
        <v>92870</v>
      </c>
      <c r="E111" s="145"/>
      <c r="F111" s="146"/>
      <c r="G111" s="130" t="s">
        <v>185</v>
      </c>
      <c r="H111" s="130" t="s">
        <v>186</v>
      </c>
      <c r="I111" s="142">
        <v>2300</v>
      </c>
      <c r="J111" s="142">
        <f t="shared" si="0"/>
        <v>2530</v>
      </c>
      <c r="K111" s="130"/>
      <c r="L111" s="130">
        <f t="shared" si="5"/>
        <v>2070</v>
      </c>
      <c r="M111" s="142">
        <f t="shared" si="2"/>
        <v>2277</v>
      </c>
      <c r="N111" s="147"/>
    </row>
    <row r="112" spans="1:14" s="166" customFormat="1" ht="19.899999999999999" customHeight="1" thickBot="1" x14ac:dyDescent="0.2">
      <c r="A112" s="158"/>
      <c r="B112" s="159"/>
      <c r="C112" s="159"/>
      <c r="D112" s="160"/>
      <c r="E112" s="161"/>
      <c r="F112" s="162"/>
      <c r="G112" s="159"/>
      <c r="H112" s="159"/>
      <c r="I112" s="163"/>
      <c r="J112" s="163"/>
      <c r="K112" s="159"/>
      <c r="L112" s="159"/>
      <c r="M112" s="163"/>
      <c r="N112" s="164"/>
    </row>
    <row r="113" spans="1:14" s="166" customFormat="1" ht="19.899999999999999" customHeight="1" thickTop="1" x14ac:dyDescent="0.15">
      <c r="A113" s="80"/>
      <c r="B113" s="81"/>
      <c r="C113" s="81"/>
      <c r="D113" s="82"/>
      <c r="E113" s="81"/>
      <c r="F113" s="83"/>
      <c r="G113" s="81"/>
      <c r="H113" s="81"/>
      <c r="I113" s="84"/>
      <c r="J113" s="84"/>
      <c r="K113" s="81"/>
      <c r="L113" s="81"/>
      <c r="M113" s="84"/>
      <c r="N113" s="81"/>
    </row>
    <row r="114" spans="1:14" s="166" customFormat="1" ht="19.899999999999999" customHeight="1" x14ac:dyDescent="0.15">
      <c r="A114" s="80"/>
      <c r="B114" s="81"/>
      <c r="C114" s="81"/>
      <c r="D114" s="82"/>
      <c r="E114" s="81"/>
      <c r="F114" s="83"/>
      <c r="G114" s="81"/>
      <c r="H114" s="81"/>
      <c r="I114" s="84"/>
      <c r="J114" s="84"/>
      <c r="K114" s="81"/>
      <c r="L114" s="81"/>
      <c r="M114" s="84"/>
      <c r="N114" s="81"/>
    </row>
    <row r="115" spans="1:14" s="38" customFormat="1" ht="13.5" customHeight="1" x14ac:dyDescent="0.15">
      <c r="B115" s="85"/>
      <c r="C115" s="85"/>
      <c r="D115" s="39"/>
      <c r="F115" s="40"/>
      <c r="I115" s="86"/>
      <c r="J115" s="86"/>
      <c r="K115" s="86"/>
      <c r="M115" s="37"/>
    </row>
    <row r="116" spans="1:14" s="89" customFormat="1" ht="30.75" x14ac:dyDescent="0.3">
      <c r="A116" s="167" t="s">
        <v>187</v>
      </c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</row>
    <row r="117" spans="1:14" s="38" customFormat="1" ht="13.5" customHeight="1" x14ac:dyDescent="0.15">
      <c r="B117" s="85"/>
      <c r="C117" s="85"/>
      <c r="D117" s="39"/>
      <c r="F117" s="40"/>
      <c r="I117" s="86"/>
      <c r="J117" s="86"/>
      <c r="K117" s="86"/>
      <c r="M117" s="37"/>
    </row>
    <row r="118" spans="1:14" s="48" customFormat="1" ht="15.75" customHeight="1" thickBot="1" x14ac:dyDescent="0.2">
      <c r="A118" s="44"/>
      <c r="B118" s="44"/>
      <c r="C118" s="44"/>
      <c r="D118" s="45"/>
      <c r="E118" s="44"/>
      <c r="F118" s="46"/>
      <c r="G118" s="44"/>
      <c r="H118" s="44"/>
      <c r="I118" s="47"/>
      <c r="J118" s="47"/>
      <c r="K118" s="49" t="s">
        <v>14</v>
      </c>
      <c r="L118" s="47"/>
      <c r="M118" s="47"/>
      <c r="N118" s="44"/>
    </row>
    <row r="119" spans="1:14" s="48" customFormat="1" ht="20.100000000000001" customHeight="1" thickTop="1" thickBot="1" x14ac:dyDescent="0.2">
      <c r="A119" s="169"/>
      <c r="B119" s="170" t="s">
        <v>15</v>
      </c>
      <c r="C119" s="170" t="s">
        <v>16</v>
      </c>
      <c r="D119" s="171" t="s">
        <v>17</v>
      </c>
      <c r="E119" s="171"/>
      <c r="F119" s="172"/>
      <c r="G119" s="170" t="s">
        <v>18</v>
      </c>
      <c r="H119" s="170" t="s">
        <v>19</v>
      </c>
      <c r="I119" s="173" t="s">
        <v>20</v>
      </c>
      <c r="J119" s="173" t="s">
        <v>21</v>
      </c>
      <c r="K119" s="173"/>
      <c r="L119" s="173"/>
      <c r="M119" s="173" t="s">
        <v>22</v>
      </c>
      <c r="N119" s="174" t="s">
        <v>23</v>
      </c>
    </row>
    <row r="120" spans="1:14" s="166" customFormat="1" ht="19.899999999999999" customHeight="1" x14ac:dyDescent="0.15">
      <c r="A120" s="175" t="s">
        <v>160</v>
      </c>
      <c r="B120" s="176" t="s">
        <v>188</v>
      </c>
      <c r="C120" s="176" t="s">
        <v>189</v>
      </c>
      <c r="D120" s="177">
        <v>93016</v>
      </c>
      <c r="E120" s="178" t="s">
        <v>190</v>
      </c>
      <c r="F120" s="179"/>
      <c r="G120" s="180" t="s">
        <v>191</v>
      </c>
      <c r="H120" s="180" t="s">
        <v>173</v>
      </c>
      <c r="I120" s="181">
        <v>2300</v>
      </c>
      <c r="J120" s="181">
        <f t="shared" si="0"/>
        <v>2530</v>
      </c>
      <c r="K120" s="180"/>
      <c r="L120" s="180">
        <f t="shared" si="5"/>
        <v>2070</v>
      </c>
      <c r="M120" s="181">
        <f t="shared" si="2"/>
        <v>2277</v>
      </c>
      <c r="N120" s="182" t="s">
        <v>84</v>
      </c>
    </row>
    <row r="121" spans="1:14" s="166" customFormat="1" ht="19.899999999999999" customHeight="1" x14ac:dyDescent="0.15">
      <c r="A121" s="183" t="s">
        <v>160</v>
      </c>
      <c r="B121" s="184" t="s">
        <v>192</v>
      </c>
      <c r="C121" s="184" t="s">
        <v>193</v>
      </c>
      <c r="D121" s="185">
        <v>93070</v>
      </c>
      <c r="E121" s="186"/>
      <c r="F121" s="187"/>
      <c r="G121" s="184" t="s">
        <v>194</v>
      </c>
      <c r="H121" s="184" t="s">
        <v>195</v>
      </c>
      <c r="I121" s="188">
        <v>3140</v>
      </c>
      <c r="J121" s="188">
        <f t="shared" si="0"/>
        <v>3454</v>
      </c>
      <c r="K121" s="184" t="s">
        <v>196</v>
      </c>
      <c r="L121" s="184">
        <f>IF(ROUND(I121*1,0)=0,"",ROUND(I121*1,0))</f>
        <v>3140</v>
      </c>
      <c r="M121" s="188">
        <f t="shared" si="2"/>
        <v>3454</v>
      </c>
      <c r="N121" s="189"/>
    </row>
    <row r="122" spans="1:14" s="166" customFormat="1" ht="19.899999999999999" customHeight="1" x14ac:dyDescent="0.15">
      <c r="A122" s="183" t="s">
        <v>160</v>
      </c>
      <c r="B122" s="184" t="s">
        <v>197</v>
      </c>
      <c r="C122" s="184" t="s">
        <v>198</v>
      </c>
      <c r="D122" s="190">
        <v>93086</v>
      </c>
      <c r="E122" s="191" t="s">
        <v>199</v>
      </c>
      <c r="F122" s="192"/>
      <c r="G122" s="193" t="s">
        <v>200</v>
      </c>
      <c r="H122" s="193" t="s">
        <v>156</v>
      </c>
      <c r="I122" s="194">
        <v>2300</v>
      </c>
      <c r="J122" s="194">
        <f t="shared" si="0"/>
        <v>2530</v>
      </c>
      <c r="K122" s="193"/>
      <c r="L122" s="193">
        <f>IF(ROUND(I122*0.9,0)=0,"",ROUND(I122*0.9,0))</f>
        <v>2070</v>
      </c>
      <c r="M122" s="194">
        <f t="shared" si="2"/>
        <v>2277</v>
      </c>
      <c r="N122" s="195" t="s">
        <v>84</v>
      </c>
    </row>
    <row r="123" spans="1:14" s="166" customFormat="1" ht="19.899999999999999" customHeight="1" x14ac:dyDescent="0.15">
      <c r="A123" s="183" t="s">
        <v>160</v>
      </c>
      <c r="B123" s="184" t="s">
        <v>201</v>
      </c>
      <c r="C123" s="184" t="s">
        <v>202</v>
      </c>
      <c r="D123" s="185">
        <v>93090</v>
      </c>
      <c r="E123" s="186"/>
      <c r="F123" s="187"/>
      <c r="G123" s="184" t="s">
        <v>203</v>
      </c>
      <c r="H123" s="184" t="s">
        <v>204</v>
      </c>
      <c r="I123" s="188">
        <v>1800</v>
      </c>
      <c r="J123" s="188">
        <f t="shared" si="0"/>
        <v>1980</v>
      </c>
      <c r="K123" s="184"/>
      <c r="L123" s="184">
        <f>IF(ROUND(I123*0.9,0)=0,"",ROUND(I123*0.9,0))</f>
        <v>1620</v>
      </c>
      <c r="M123" s="188">
        <f t="shared" si="2"/>
        <v>1782</v>
      </c>
      <c r="N123" s="189"/>
    </row>
    <row r="124" spans="1:14" s="166" customFormat="1" ht="19.899999999999999" customHeight="1" x14ac:dyDescent="0.15">
      <c r="A124" s="183"/>
      <c r="B124" s="184"/>
      <c r="C124" s="184"/>
      <c r="D124" s="185"/>
      <c r="E124" s="186"/>
      <c r="F124" s="187"/>
      <c r="G124" s="184"/>
      <c r="H124" s="184"/>
      <c r="I124" s="188"/>
      <c r="J124" s="188"/>
      <c r="K124" s="184"/>
      <c r="L124" s="184"/>
      <c r="M124" s="188"/>
      <c r="N124" s="189"/>
    </row>
    <row r="125" spans="1:14" s="166" customFormat="1" ht="19.899999999999999" customHeight="1" x14ac:dyDescent="0.15">
      <c r="A125" s="183" t="s">
        <v>174</v>
      </c>
      <c r="B125" s="184" t="s">
        <v>205</v>
      </c>
      <c r="C125" s="184" t="s">
        <v>193</v>
      </c>
      <c r="D125" s="185">
        <v>93110</v>
      </c>
      <c r="E125" s="186"/>
      <c r="F125" s="187"/>
      <c r="G125" s="184" t="s">
        <v>206</v>
      </c>
      <c r="H125" s="184" t="s">
        <v>195</v>
      </c>
      <c r="I125" s="188">
        <v>3140</v>
      </c>
      <c r="J125" s="188">
        <f t="shared" si="0"/>
        <v>3454</v>
      </c>
      <c r="K125" s="184" t="s">
        <v>207</v>
      </c>
      <c r="L125" s="184">
        <f>IF(ROUND(I125*1,0)=0,"",ROUND(I125*1,0))</f>
        <v>3140</v>
      </c>
      <c r="M125" s="188">
        <f t="shared" si="2"/>
        <v>3454</v>
      </c>
      <c r="N125" s="189"/>
    </row>
    <row r="126" spans="1:14" s="166" customFormat="1" ht="19.899999999999999" customHeight="1" x14ac:dyDescent="0.15">
      <c r="A126" s="183" t="s">
        <v>174</v>
      </c>
      <c r="B126" s="184" t="s">
        <v>208</v>
      </c>
      <c r="C126" s="184" t="s">
        <v>193</v>
      </c>
      <c r="D126" s="185">
        <v>93140</v>
      </c>
      <c r="E126" s="186"/>
      <c r="F126" s="187"/>
      <c r="G126" s="184" t="s">
        <v>209</v>
      </c>
      <c r="H126" s="184" t="s">
        <v>195</v>
      </c>
      <c r="I126" s="188">
        <v>3140</v>
      </c>
      <c r="J126" s="188">
        <f t="shared" si="0"/>
        <v>3454</v>
      </c>
      <c r="K126" s="184" t="s">
        <v>207</v>
      </c>
      <c r="L126" s="184">
        <f>IF(ROUND(I126*1,0)=0,"",ROUND(I126*1,0))</f>
        <v>3140</v>
      </c>
      <c r="M126" s="188">
        <f t="shared" si="2"/>
        <v>3454</v>
      </c>
      <c r="N126" s="189"/>
    </row>
    <row r="127" spans="1:14" s="166" customFormat="1" ht="19.899999999999999" customHeight="1" x14ac:dyDescent="0.15">
      <c r="A127" s="183" t="s">
        <v>174</v>
      </c>
      <c r="B127" s="184" t="s">
        <v>210</v>
      </c>
      <c r="C127" s="184" t="s">
        <v>202</v>
      </c>
      <c r="D127" s="190">
        <v>93186</v>
      </c>
      <c r="E127" s="191" t="s">
        <v>199</v>
      </c>
      <c r="F127" s="192"/>
      <c r="G127" s="193" t="s">
        <v>211</v>
      </c>
      <c r="H127" s="193" t="s">
        <v>212</v>
      </c>
      <c r="I127" s="194">
        <v>2200</v>
      </c>
      <c r="J127" s="194">
        <f t="shared" si="0"/>
        <v>2420</v>
      </c>
      <c r="K127" s="193" t="s">
        <v>207</v>
      </c>
      <c r="L127" s="193">
        <f>IF(ROUND(I127*1,0)=0,"",ROUND(I127*1,0))</f>
        <v>2200</v>
      </c>
      <c r="M127" s="194">
        <f t="shared" si="2"/>
        <v>2420</v>
      </c>
      <c r="N127" s="195" t="s">
        <v>84</v>
      </c>
    </row>
    <row r="128" spans="1:14" s="166" customFormat="1" ht="19.899999999999999" customHeight="1" x14ac:dyDescent="0.15">
      <c r="A128" s="183" t="s">
        <v>174</v>
      </c>
      <c r="B128" s="184" t="s">
        <v>213</v>
      </c>
      <c r="C128" s="184" t="s">
        <v>202</v>
      </c>
      <c r="D128" s="196">
        <v>93186</v>
      </c>
      <c r="E128" s="191" t="s">
        <v>199</v>
      </c>
      <c r="F128" s="192"/>
      <c r="G128" s="193" t="s">
        <v>211</v>
      </c>
      <c r="H128" s="193" t="s">
        <v>212</v>
      </c>
      <c r="I128" s="194">
        <v>2200</v>
      </c>
      <c r="J128" s="194">
        <f t="shared" si="0"/>
        <v>2420</v>
      </c>
      <c r="K128" s="193" t="s">
        <v>207</v>
      </c>
      <c r="L128" s="193">
        <f>IF(ROUND(I128*1,0)=0,"",ROUND(I128*1,0))</f>
        <v>2200</v>
      </c>
      <c r="M128" s="194">
        <f t="shared" si="2"/>
        <v>2420</v>
      </c>
      <c r="N128" s="195" t="s">
        <v>84</v>
      </c>
    </row>
    <row r="129" spans="1:14" s="166" customFormat="1" ht="19.899999999999999" customHeight="1" x14ac:dyDescent="0.15">
      <c r="A129" s="183" t="s">
        <v>174</v>
      </c>
      <c r="B129" s="184" t="s">
        <v>214</v>
      </c>
      <c r="C129" s="184" t="s">
        <v>198</v>
      </c>
      <c r="D129" s="190">
        <v>93206</v>
      </c>
      <c r="E129" s="191" t="s">
        <v>199</v>
      </c>
      <c r="F129" s="192"/>
      <c r="G129" s="193" t="s">
        <v>215</v>
      </c>
      <c r="H129" s="193" t="s">
        <v>173</v>
      </c>
      <c r="I129" s="194">
        <v>2300</v>
      </c>
      <c r="J129" s="194">
        <f t="shared" si="0"/>
        <v>2530</v>
      </c>
      <c r="K129" s="193"/>
      <c r="L129" s="193">
        <f t="shared" ref="L129:L149" si="6">IF(ROUND(I129*0.9,0)=0,"",ROUND(I129*0.9,0))</f>
        <v>2070</v>
      </c>
      <c r="M129" s="194">
        <f t="shared" si="2"/>
        <v>2277</v>
      </c>
      <c r="N129" s="195" t="s">
        <v>84</v>
      </c>
    </row>
    <row r="130" spans="1:14" s="166" customFormat="1" ht="19.899999999999999" customHeight="1" x14ac:dyDescent="0.15">
      <c r="A130" s="183"/>
      <c r="B130" s="184"/>
      <c r="C130" s="184"/>
      <c r="D130" s="197"/>
      <c r="E130" s="198"/>
      <c r="F130" s="199"/>
      <c r="G130" s="200"/>
      <c r="H130" s="200"/>
      <c r="I130" s="188"/>
      <c r="J130" s="188"/>
      <c r="K130" s="200"/>
      <c r="L130" s="200"/>
      <c r="M130" s="188"/>
      <c r="N130" s="201"/>
    </row>
    <row r="131" spans="1:14" s="166" customFormat="1" ht="19.899999999999999" customHeight="1" x14ac:dyDescent="0.15">
      <c r="A131" s="183" t="s">
        <v>174</v>
      </c>
      <c r="B131" s="184" t="s">
        <v>216</v>
      </c>
      <c r="C131" s="184" t="s">
        <v>217</v>
      </c>
      <c r="D131" s="185">
        <v>93360</v>
      </c>
      <c r="E131" s="186"/>
      <c r="F131" s="187"/>
      <c r="G131" s="184" t="s">
        <v>218</v>
      </c>
      <c r="H131" s="184" t="s">
        <v>219</v>
      </c>
      <c r="I131" s="188">
        <v>2500</v>
      </c>
      <c r="J131" s="188">
        <f t="shared" si="0"/>
        <v>2750</v>
      </c>
      <c r="K131" s="184"/>
      <c r="L131" s="184">
        <f t="shared" si="6"/>
        <v>2250</v>
      </c>
      <c r="M131" s="188">
        <f t="shared" si="2"/>
        <v>2475</v>
      </c>
      <c r="N131" s="189"/>
    </row>
    <row r="132" spans="1:14" s="166" customFormat="1" ht="19.899999999999999" customHeight="1" x14ac:dyDescent="0.15">
      <c r="A132" s="183"/>
      <c r="B132" s="184"/>
      <c r="C132" s="184"/>
      <c r="D132" s="185"/>
      <c r="E132" s="186"/>
      <c r="F132" s="187"/>
      <c r="G132" s="184"/>
      <c r="H132" s="184"/>
      <c r="I132" s="188"/>
      <c r="J132" s="188"/>
      <c r="K132" s="184"/>
      <c r="L132" s="184"/>
      <c r="M132" s="188"/>
      <c r="N132" s="189"/>
    </row>
    <row r="133" spans="1:14" s="166" customFormat="1" ht="19.899999999999999" customHeight="1" x14ac:dyDescent="0.15">
      <c r="A133" s="183" t="s">
        <v>160</v>
      </c>
      <c r="B133" s="184" t="s">
        <v>220</v>
      </c>
      <c r="C133" s="184" t="s">
        <v>221</v>
      </c>
      <c r="D133" s="202">
        <v>92020</v>
      </c>
      <c r="E133" s="186"/>
      <c r="F133" s="187"/>
      <c r="G133" s="184" t="s">
        <v>96</v>
      </c>
      <c r="H133" s="184" t="s">
        <v>97</v>
      </c>
      <c r="I133" s="188">
        <v>2900</v>
      </c>
      <c r="J133" s="188">
        <f t="shared" si="0"/>
        <v>3190</v>
      </c>
      <c r="K133" s="184"/>
      <c r="L133" s="184">
        <f t="shared" si="6"/>
        <v>2610</v>
      </c>
      <c r="M133" s="188">
        <f t="shared" si="2"/>
        <v>2871</v>
      </c>
      <c r="N133" s="189"/>
    </row>
    <row r="134" spans="1:14" s="166" customFormat="1" ht="19.899999999999999" customHeight="1" x14ac:dyDescent="0.15">
      <c r="A134" s="183" t="s">
        <v>160</v>
      </c>
      <c r="B134" s="184" t="s">
        <v>222</v>
      </c>
      <c r="C134" s="184" t="s">
        <v>89</v>
      </c>
      <c r="D134" s="190">
        <v>92016</v>
      </c>
      <c r="E134" s="191" t="s">
        <v>223</v>
      </c>
      <c r="F134" s="192"/>
      <c r="G134" s="193" t="s">
        <v>90</v>
      </c>
      <c r="H134" s="193" t="s">
        <v>91</v>
      </c>
      <c r="I134" s="194">
        <v>2000</v>
      </c>
      <c r="J134" s="194">
        <f t="shared" si="0"/>
        <v>2200</v>
      </c>
      <c r="K134" s="193"/>
      <c r="L134" s="193">
        <f t="shared" si="6"/>
        <v>1800</v>
      </c>
      <c r="M134" s="194">
        <f t="shared" si="2"/>
        <v>1980</v>
      </c>
      <c r="N134" s="195" t="s">
        <v>84</v>
      </c>
    </row>
    <row r="135" spans="1:14" s="166" customFormat="1" ht="19.899999999999999" customHeight="1" x14ac:dyDescent="0.15">
      <c r="A135" s="183" t="s">
        <v>160</v>
      </c>
      <c r="B135" s="184" t="s">
        <v>224</v>
      </c>
      <c r="C135" s="184" t="s">
        <v>221</v>
      </c>
      <c r="D135" s="202">
        <v>92020</v>
      </c>
      <c r="E135" s="186"/>
      <c r="F135" s="187"/>
      <c r="G135" s="184" t="s">
        <v>96</v>
      </c>
      <c r="H135" s="184" t="s">
        <v>97</v>
      </c>
      <c r="I135" s="188">
        <v>2900</v>
      </c>
      <c r="J135" s="188">
        <f t="shared" si="0"/>
        <v>3190</v>
      </c>
      <c r="K135" s="184"/>
      <c r="L135" s="184">
        <f t="shared" si="6"/>
        <v>2610</v>
      </c>
      <c r="M135" s="188">
        <f t="shared" si="2"/>
        <v>2871</v>
      </c>
      <c r="N135" s="189"/>
    </row>
    <row r="136" spans="1:14" s="166" customFormat="1" ht="19.899999999999999" customHeight="1" x14ac:dyDescent="0.15">
      <c r="A136" s="183" t="s">
        <v>160</v>
      </c>
      <c r="B136" s="184" t="s">
        <v>225</v>
      </c>
      <c r="C136" s="184" t="s">
        <v>89</v>
      </c>
      <c r="D136" s="190">
        <v>92016</v>
      </c>
      <c r="E136" s="191" t="s">
        <v>223</v>
      </c>
      <c r="F136" s="192"/>
      <c r="G136" s="193" t="s">
        <v>90</v>
      </c>
      <c r="H136" s="193" t="s">
        <v>91</v>
      </c>
      <c r="I136" s="194">
        <v>2000</v>
      </c>
      <c r="J136" s="194">
        <f t="shared" si="0"/>
        <v>2200</v>
      </c>
      <c r="K136" s="193"/>
      <c r="L136" s="193">
        <f t="shared" si="6"/>
        <v>1800</v>
      </c>
      <c r="M136" s="194">
        <f t="shared" si="2"/>
        <v>1980</v>
      </c>
      <c r="N136" s="195" t="s">
        <v>84</v>
      </c>
    </row>
    <row r="137" spans="1:14" s="166" customFormat="1" ht="19.899999999999999" customHeight="1" x14ac:dyDescent="0.15">
      <c r="A137" s="183" t="s">
        <v>160</v>
      </c>
      <c r="B137" s="184" t="s">
        <v>226</v>
      </c>
      <c r="C137" s="184" t="s">
        <v>227</v>
      </c>
      <c r="D137" s="202">
        <v>92020</v>
      </c>
      <c r="E137" s="186"/>
      <c r="F137" s="187"/>
      <c r="G137" s="184" t="s">
        <v>96</v>
      </c>
      <c r="H137" s="184" t="s">
        <v>97</v>
      </c>
      <c r="I137" s="188">
        <v>2900</v>
      </c>
      <c r="J137" s="188">
        <f t="shared" si="0"/>
        <v>3190</v>
      </c>
      <c r="K137" s="184"/>
      <c r="L137" s="184">
        <f t="shared" si="6"/>
        <v>2610</v>
      </c>
      <c r="M137" s="188">
        <f t="shared" si="2"/>
        <v>2871</v>
      </c>
      <c r="N137" s="189"/>
    </row>
    <row r="138" spans="1:14" s="166" customFormat="1" ht="19.899999999999999" customHeight="1" x14ac:dyDescent="0.15">
      <c r="A138" s="183" t="s">
        <v>160</v>
      </c>
      <c r="B138" s="184" t="s">
        <v>228</v>
      </c>
      <c r="C138" s="184" t="s">
        <v>227</v>
      </c>
      <c r="D138" s="202">
        <v>92020</v>
      </c>
      <c r="E138" s="186"/>
      <c r="F138" s="187"/>
      <c r="G138" s="184" t="s">
        <v>96</v>
      </c>
      <c r="H138" s="184" t="s">
        <v>97</v>
      </c>
      <c r="I138" s="188">
        <v>2900</v>
      </c>
      <c r="J138" s="188">
        <f t="shared" ref="J138:J220" si="7">IF(ROUND(I138*1.1,0)=0,"",ROUND(I138*1.1,0))</f>
        <v>3190</v>
      </c>
      <c r="K138" s="184"/>
      <c r="L138" s="184">
        <f t="shared" si="6"/>
        <v>2610</v>
      </c>
      <c r="M138" s="188">
        <f t="shared" ref="M138:M220" si="8">IFERROR(ROUND(L138*1.1,0),"")</f>
        <v>2871</v>
      </c>
      <c r="N138" s="189"/>
    </row>
    <row r="139" spans="1:14" s="166" customFormat="1" ht="19.899999999999999" customHeight="1" x14ac:dyDescent="0.15">
      <c r="A139" s="183" t="s">
        <v>160</v>
      </c>
      <c r="B139" s="184" t="s">
        <v>229</v>
      </c>
      <c r="C139" s="184" t="s">
        <v>230</v>
      </c>
      <c r="D139" s="185">
        <v>93440</v>
      </c>
      <c r="E139" s="186"/>
      <c r="F139" s="187"/>
      <c r="G139" s="184"/>
      <c r="H139" s="184"/>
      <c r="I139" s="188"/>
      <c r="J139" s="188" t="str">
        <f t="shared" si="7"/>
        <v/>
      </c>
      <c r="K139" s="184"/>
      <c r="L139" s="184" t="str">
        <f t="shared" si="6"/>
        <v/>
      </c>
      <c r="M139" s="188" t="str">
        <f t="shared" si="8"/>
        <v/>
      </c>
      <c r="N139" s="189"/>
    </row>
    <row r="140" spans="1:14" s="166" customFormat="1" ht="19.899999999999999" customHeight="1" thickBot="1" x14ac:dyDescent="0.2">
      <c r="A140" s="203"/>
      <c r="B140" s="204"/>
      <c r="C140" s="204"/>
      <c r="D140" s="205"/>
      <c r="E140" s="206"/>
      <c r="F140" s="207"/>
      <c r="G140" s="204"/>
      <c r="H140" s="204"/>
      <c r="I140" s="208"/>
      <c r="J140" s="208"/>
      <c r="K140" s="204"/>
      <c r="L140" s="204"/>
      <c r="M140" s="208"/>
      <c r="N140" s="209"/>
    </row>
    <row r="141" spans="1:14" s="166" customFormat="1" ht="19.899999999999999" customHeight="1" thickTop="1" x14ac:dyDescent="0.15">
      <c r="A141" s="80"/>
      <c r="B141" s="81"/>
      <c r="C141" s="81"/>
      <c r="D141" s="82"/>
      <c r="E141" s="81"/>
      <c r="F141" s="83"/>
      <c r="G141" s="81"/>
      <c r="H141" s="81"/>
      <c r="I141" s="84"/>
      <c r="J141" s="84"/>
      <c r="K141" s="81"/>
      <c r="L141" s="81"/>
      <c r="M141" s="84"/>
      <c r="N141" s="81"/>
    </row>
    <row r="142" spans="1:14" s="38" customFormat="1" ht="13.5" customHeight="1" x14ac:dyDescent="0.15">
      <c r="B142" s="85"/>
      <c r="C142" s="85"/>
      <c r="D142" s="39"/>
      <c r="F142" s="40"/>
      <c r="I142" s="37"/>
      <c r="J142" s="86"/>
      <c r="K142" s="37"/>
      <c r="M142" s="37"/>
    </row>
    <row r="143" spans="1:14" s="89" customFormat="1" ht="21" x14ac:dyDescent="0.2">
      <c r="A143" s="210" t="s">
        <v>231</v>
      </c>
      <c r="B143" s="210"/>
      <c r="C143" s="210"/>
      <c r="D143" s="210"/>
      <c r="E143" s="210"/>
      <c r="F143" s="210"/>
      <c r="I143" s="211"/>
      <c r="J143" s="211"/>
      <c r="K143" s="211"/>
    </row>
    <row r="144" spans="1:14" s="38" customFormat="1" ht="13.5" customHeight="1" x14ac:dyDescent="0.15">
      <c r="B144" s="85"/>
      <c r="C144" s="85"/>
      <c r="D144" s="39"/>
      <c r="F144" s="40"/>
      <c r="I144" s="37"/>
      <c r="J144" s="86"/>
      <c r="K144" s="37"/>
      <c r="M144" s="37"/>
    </row>
    <row r="145" spans="1:14" s="48" customFormat="1" ht="15.75" customHeight="1" thickBot="1" x14ac:dyDescent="0.2">
      <c r="A145" s="44"/>
      <c r="B145" s="44"/>
      <c r="C145" s="44"/>
      <c r="D145" s="45"/>
      <c r="E145" s="44"/>
      <c r="F145" s="46"/>
      <c r="G145" s="44"/>
      <c r="H145" s="44"/>
      <c r="I145" s="47"/>
      <c r="J145" s="47"/>
      <c r="K145" s="49" t="s">
        <v>14</v>
      </c>
      <c r="L145" s="47"/>
      <c r="M145" s="47"/>
      <c r="N145" s="44"/>
    </row>
    <row r="146" spans="1:14" s="48" customFormat="1" ht="20.100000000000001" customHeight="1" thickTop="1" thickBot="1" x14ac:dyDescent="0.2">
      <c r="A146" s="169"/>
      <c r="B146" s="170" t="s">
        <v>15</v>
      </c>
      <c r="C146" s="170" t="s">
        <v>16</v>
      </c>
      <c r="D146" s="171" t="s">
        <v>17</v>
      </c>
      <c r="E146" s="171"/>
      <c r="F146" s="172"/>
      <c r="G146" s="170" t="s">
        <v>18</v>
      </c>
      <c r="H146" s="170" t="s">
        <v>19</v>
      </c>
      <c r="I146" s="173" t="s">
        <v>20</v>
      </c>
      <c r="J146" s="173" t="s">
        <v>21</v>
      </c>
      <c r="K146" s="173"/>
      <c r="L146" s="173"/>
      <c r="M146" s="173" t="s">
        <v>22</v>
      </c>
      <c r="N146" s="174" t="s">
        <v>23</v>
      </c>
    </row>
    <row r="147" spans="1:14" s="166" customFormat="1" ht="19.899999999999999" customHeight="1" x14ac:dyDescent="0.15">
      <c r="A147" s="212" t="s">
        <v>160</v>
      </c>
      <c r="B147" s="213" t="s">
        <v>232</v>
      </c>
      <c r="C147" s="213" t="s">
        <v>233</v>
      </c>
      <c r="D147" s="214">
        <v>93661</v>
      </c>
      <c r="E147" s="215"/>
      <c r="F147" s="216"/>
      <c r="G147" s="176" t="s">
        <v>234</v>
      </c>
      <c r="H147" s="176" t="s">
        <v>235</v>
      </c>
      <c r="I147" s="217">
        <v>2300</v>
      </c>
      <c r="J147" s="217">
        <f t="shared" si="7"/>
        <v>2530</v>
      </c>
      <c r="K147" s="176" t="s">
        <v>46</v>
      </c>
      <c r="L147" s="176">
        <f>IF(ROUND(I147*1,0)=0,"",ROUND(I147*1,0))</f>
        <v>2300</v>
      </c>
      <c r="M147" s="217">
        <f t="shared" si="8"/>
        <v>2530</v>
      </c>
      <c r="N147" s="218"/>
    </row>
    <row r="148" spans="1:14" s="166" customFormat="1" ht="19.899999999999999" customHeight="1" x14ac:dyDescent="0.15">
      <c r="A148" s="175"/>
      <c r="B148" s="176"/>
      <c r="C148" s="176"/>
      <c r="D148" s="185">
        <v>93662</v>
      </c>
      <c r="E148" s="186"/>
      <c r="F148" s="187"/>
      <c r="G148" s="184" t="s">
        <v>236</v>
      </c>
      <c r="H148" s="184" t="s">
        <v>235</v>
      </c>
      <c r="I148" s="188">
        <v>2200</v>
      </c>
      <c r="J148" s="188">
        <f t="shared" si="7"/>
        <v>2420</v>
      </c>
      <c r="K148" s="184" t="s">
        <v>46</v>
      </c>
      <c r="L148" s="184">
        <f>IF(ROUND(I148*1,0)=0,"",ROUND(I148*1,0))</f>
        <v>2200</v>
      </c>
      <c r="M148" s="188">
        <f t="shared" si="8"/>
        <v>2420</v>
      </c>
      <c r="N148" s="189"/>
    </row>
    <row r="149" spans="1:14" s="166" customFormat="1" ht="19.899999999999999" customHeight="1" x14ac:dyDescent="0.15">
      <c r="A149" s="219" t="s">
        <v>160</v>
      </c>
      <c r="B149" s="220" t="s">
        <v>237</v>
      </c>
      <c r="C149" s="184" t="s">
        <v>238</v>
      </c>
      <c r="D149" s="185">
        <v>93680</v>
      </c>
      <c r="E149" s="186"/>
      <c r="F149" s="187"/>
      <c r="G149" s="184" t="s">
        <v>239</v>
      </c>
      <c r="H149" s="184" t="s">
        <v>240</v>
      </c>
      <c r="I149" s="188">
        <v>1200</v>
      </c>
      <c r="J149" s="188">
        <f t="shared" si="7"/>
        <v>1320</v>
      </c>
      <c r="K149" s="184"/>
      <c r="L149" s="184">
        <f t="shared" si="6"/>
        <v>1080</v>
      </c>
      <c r="M149" s="188">
        <f t="shared" si="8"/>
        <v>1188</v>
      </c>
      <c r="N149" s="189"/>
    </row>
    <row r="150" spans="1:14" s="166" customFormat="1" ht="19.899999999999999" customHeight="1" x14ac:dyDescent="0.15">
      <c r="A150" s="175"/>
      <c r="B150" s="176"/>
      <c r="C150" s="184" t="s">
        <v>241</v>
      </c>
      <c r="D150" s="185">
        <v>93690</v>
      </c>
      <c r="E150" s="186"/>
      <c r="F150" s="187"/>
      <c r="G150" s="184" t="s">
        <v>242</v>
      </c>
      <c r="H150" s="184" t="s">
        <v>212</v>
      </c>
      <c r="I150" s="188">
        <v>2400</v>
      </c>
      <c r="J150" s="188">
        <f t="shared" si="7"/>
        <v>2640</v>
      </c>
      <c r="K150" s="184" t="s">
        <v>46</v>
      </c>
      <c r="L150" s="184">
        <f>IF(ROUND(I150*1,0)=0,"",ROUND(I150*1,0))</f>
        <v>2400</v>
      </c>
      <c r="M150" s="188">
        <f t="shared" si="8"/>
        <v>2640</v>
      </c>
      <c r="N150" s="189"/>
    </row>
    <row r="151" spans="1:14" s="166" customFormat="1" ht="19.899999999999999" customHeight="1" x14ac:dyDescent="0.15">
      <c r="A151" s="219" t="s">
        <v>160</v>
      </c>
      <c r="B151" s="220" t="s">
        <v>243</v>
      </c>
      <c r="C151" s="184" t="s">
        <v>244</v>
      </c>
      <c r="D151" s="202">
        <v>93700</v>
      </c>
      <c r="E151" s="186"/>
      <c r="F151" s="187"/>
      <c r="G151" s="184" t="s">
        <v>245</v>
      </c>
      <c r="H151" s="184" t="s">
        <v>246</v>
      </c>
      <c r="I151" s="188">
        <v>3180</v>
      </c>
      <c r="J151" s="188">
        <f t="shared" si="7"/>
        <v>3498</v>
      </c>
      <c r="K151" s="184" t="s">
        <v>247</v>
      </c>
      <c r="L151" s="184">
        <f>IF(ROUND(I151*1,0)=0,"",ROUND(I151*1,0))</f>
        <v>3180</v>
      </c>
      <c r="M151" s="188">
        <f t="shared" si="8"/>
        <v>3498</v>
      </c>
      <c r="N151" s="189"/>
    </row>
    <row r="152" spans="1:14" s="166" customFormat="1" ht="19.899999999999999" customHeight="1" x14ac:dyDescent="0.15">
      <c r="A152" s="175"/>
      <c r="B152" s="176"/>
      <c r="C152" s="184" t="s">
        <v>248</v>
      </c>
      <c r="D152" s="185">
        <v>93700</v>
      </c>
      <c r="E152" s="186"/>
      <c r="F152" s="187"/>
      <c r="G152" s="184" t="s">
        <v>245</v>
      </c>
      <c r="H152" s="184" t="s">
        <v>246</v>
      </c>
      <c r="I152" s="188">
        <v>3180</v>
      </c>
      <c r="J152" s="188">
        <f t="shared" si="7"/>
        <v>3498</v>
      </c>
      <c r="K152" s="184" t="s">
        <v>247</v>
      </c>
      <c r="L152" s="184">
        <f>IF(ROUND(I152*1,0)=0,"",ROUND(I152*1,0))</f>
        <v>3180</v>
      </c>
      <c r="M152" s="188">
        <f t="shared" si="8"/>
        <v>3498</v>
      </c>
      <c r="N152" s="189"/>
    </row>
    <row r="153" spans="1:14" s="166" customFormat="1" ht="19.899999999999999" customHeight="1" x14ac:dyDescent="0.15">
      <c r="A153" s="219" t="s">
        <v>160</v>
      </c>
      <c r="B153" s="220" t="s">
        <v>249</v>
      </c>
      <c r="C153" s="220" t="s">
        <v>250</v>
      </c>
      <c r="D153" s="185">
        <v>93721</v>
      </c>
      <c r="E153" s="186"/>
      <c r="F153" s="187"/>
      <c r="G153" s="184" t="s">
        <v>251</v>
      </c>
      <c r="H153" s="184" t="s">
        <v>204</v>
      </c>
      <c r="I153" s="188">
        <v>2500</v>
      </c>
      <c r="J153" s="188">
        <f t="shared" si="7"/>
        <v>2750</v>
      </c>
      <c r="K153" s="184"/>
      <c r="L153" s="184">
        <f>IF(ROUND(I153*0.9,0)=0,"",ROUND(I153*0.9,0))</f>
        <v>2250</v>
      </c>
      <c r="M153" s="188">
        <f t="shared" si="8"/>
        <v>2475</v>
      </c>
      <c r="N153" s="189"/>
    </row>
    <row r="154" spans="1:14" s="166" customFormat="1" ht="19.899999999999999" customHeight="1" x14ac:dyDescent="0.15">
      <c r="A154" s="175"/>
      <c r="B154" s="176"/>
      <c r="C154" s="176"/>
      <c r="D154" s="185">
        <v>93722</v>
      </c>
      <c r="E154" s="186"/>
      <c r="F154" s="187"/>
      <c r="G154" s="184" t="s">
        <v>252</v>
      </c>
      <c r="H154" s="184" t="s">
        <v>246</v>
      </c>
      <c r="I154" s="188">
        <v>2300</v>
      </c>
      <c r="J154" s="188">
        <f t="shared" si="7"/>
        <v>2530</v>
      </c>
      <c r="K154" s="184" t="s">
        <v>247</v>
      </c>
      <c r="L154" s="184">
        <f>IF(ROUND(I154*1,0)=0,"",ROUND(I154*1,0))</f>
        <v>2300</v>
      </c>
      <c r="M154" s="188">
        <f t="shared" si="8"/>
        <v>2530</v>
      </c>
      <c r="N154" s="189"/>
    </row>
    <row r="155" spans="1:14" s="166" customFormat="1" ht="19.899999999999999" customHeight="1" x14ac:dyDescent="0.15">
      <c r="A155" s="183" t="s">
        <v>160</v>
      </c>
      <c r="B155" s="184" t="s">
        <v>253</v>
      </c>
      <c r="C155" s="184" t="s">
        <v>254</v>
      </c>
      <c r="D155" s="185">
        <v>93740</v>
      </c>
      <c r="E155" s="186"/>
      <c r="F155" s="187"/>
      <c r="G155" s="184" t="s">
        <v>255</v>
      </c>
      <c r="H155" s="184" t="s">
        <v>173</v>
      </c>
      <c r="I155" s="188">
        <v>2000</v>
      </c>
      <c r="J155" s="188">
        <f t="shared" si="7"/>
        <v>2200</v>
      </c>
      <c r="K155" s="184"/>
      <c r="L155" s="184">
        <f>IF(ROUND(I155*0.9,0)=0,"",ROUND(I155*0.9,0))</f>
        <v>1800</v>
      </c>
      <c r="M155" s="188">
        <f t="shared" si="8"/>
        <v>1980</v>
      </c>
      <c r="N155" s="189"/>
    </row>
    <row r="156" spans="1:14" s="166" customFormat="1" ht="19.899999999999999" customHeight="1" x14ac:dyDescent="0.15">
      <c r="A156" s="219" t="s">
        <v>160</v>
      </c>
      <c r="B156" s="220" t="s">
        <v>256</v>
      </c>
      <c r="C156" s="184" t="s">
        <v>244</v>
      </c>
      <c r="D156" s="185">
        <v>93760</v>
      </c>
      <c r="E156" s="186"/>
      <c r="F156" s="187"/>
      <c r="G156" s="184" t="s">
        <v>257</v>
      </c>
      <c r="H156" s="184" t="s">
        <v>246</v>
      </c>
      <c r="I156" s="188">
        <v>2190</v>
      </c>
      <c r="J156" s="188">
        <f t="shared" si="7"/>
        <v>2409</v>
      </c>
      <c r="K156" s="184" t="s">
        <v>247</v>
      </c>
      <c r="L156" s="184">
        <f>IF(ROUND(I156*1,0)=0,"",ROUND(I156*1,0))</f>
        <v>2190</v>
      </c>
      <c r="M156" s="188">
        <f t="shared" si="8"/>
        <v>2409</v>
      </c>
      <c r="N156" s="189"/>
    </row>
    <row r="157" spans="1:14" s="166" customFormat="1" ht="19.899999999999999" customHeight="1" x14ac:dyDescent="0.15">
      <c r="A157" s="175"/>
      <c r="B157" s="176"/>
      <c r="C157" s="184" t="s">
        <v>258</v>
      </c>
      <c r="D157" s="185">
        <v>93770</v>
      </c>
      <c r="E157" s="186"/>
      <c r="F157" s="187"/>
      <c r="G157" s="184" t="s">
        <v>259</v>
      </c>
      <c r="H157" s="184" t="s">
        <v>260</v>
      </c>
      <c r="I157" s="188">
        <v>2500</v>
      </c>
      <c r="J157" s="188">
        <f t="shared" si="7"/>
        <v>2750</v>
      </c>
      <c r="K157" s="184"/>
      <c r="L157" s="184">
        <f>IF(ROUND(I157*0.9,0)=0,"",ROUND(I157*0.9,0))</f>
        <v>2250</v>
      </c>
      <c r="M157" s="188">
        <f t="shared" si="8"/>
        <v>2475</v>
      </c>
      <c r="N157" s="189"/>
    </row>
    <row r="158" spans="1:14" s="166" customFormat="1" ht="19.899999999999999" customHeight="1" x14ac:dyDescent="0.15">
      <c r="A158" s="183" t="s">
        <v>160</v>
      </c>
      <c r="B158" s="184" t="s">
        <v>261</v>
      </c>
      <c r="C158" s="184" t="s">
        <v>202</v>
      </c>
      <c r="D158" s="185">
        <v>93780</v>
      </c>
      <c r="E158" s="186"/>
      <c r="F158" s="187"/>
      <c r="G158" s="184"/>
      <c r="H158" s="184"/>
      <c r="I158" s="188"/>
      <c r="J158" s="188" t="str">
        <f t="shared" si="7"/>
        <v/>
      </c>
      <c r="K158" s="184"/>
      <c r="L158" s="184" t="str">
        <f>IF(ROUND(I158*0.9,0)=0,"",ROUND(I158*0.9,0))</f>
        <v/>
      </c>
      <c r="M158" s="188" t="str">
        <f t="shared" si="8"/>
        <v/>
      </c>
      <c r="N158" s="189"/>
    </row>
    <row r="159" spans="1:14" s="166" customFormat="1" ht="19.899999999999999" customHeight="1" x14ac:dyDescent="0.15">
      <c r="A159" s="183" t="s">
        <v>160</v>
      </c>
      <c r="B159" s="184" t="s">
        <v>261</v>
      </c>
      <c r="C159" s="184" t="s">
        <v>258</v>
      </c>
      <c r="D159" s="185">
        <v>93790</v>
      </c>
      <c r="E159" s="186"/>
      <c r="F159" s="187"/>
      <c r="G159" s="184" t="s">
        <v>262</v>
      </c>
      <c r="H159" s="184" t="s">
        <v>263</v>
      </c>
      <c r="I159" s="188">
        <v>4518</v>
      </c>
      <c r="J159" s="188">
        <f t="shared" si="7"/>
        <v>4970</v>
      </c>
      <c r="K159" s="184" t="s">
        <v>247</v>
      </c>
      <c r="L159" s="184">
        <f>IF(ROUND(I159*1,0)=0,"",ROUND(I159*1,0))</f>
        <v>4518</v>
      </c>
      <c r="M159" s="188">
        <f t="shared" si="8"/>
        <v>4970</v>
      </c>
      <c r="N159" s="189"/>
    </row>
    <row r="160" spans="1:14" s="166" customFormat="1" ht="19.899999999999999" customHeight="1" x14ac:dyDescent="0.15">
      <c r="A160" s="183"/>
      <c r="B160" s="184"/>
      <c r="C160" s="184"/>
      <c r="D160" s="185"/>
      <c r="E160" s="186"/>
      <c r="F160" s="187"/>
      <c r="G160" s="184"/>
      <c r="H160" s="184"/>
      <c r="I160" s="188"/>
      <c r="J160" s="188"/>
      <c r="K160" s="184"/>
      <c r="L160" s="184"/>
      <c r="M160" s="188"/>
      <c r="N160" s="189"/>
    </row>
    <row r="161" spans="1:14" s="166" customFormat="1" ht="19.899999999999999" customHeight="1" x14ac:dyDescent="0.15">
      <c r="A161" s="183" t="s">
        <v>160</v>
      </c>
      <c r="B161" s="184" t="s">
        <v>264</v>
      </c>
      <c r="C161" s="184" t="s">
        <v>265</v>
      </c>
      <c r="D161" s="185">
        <v>93810</v>
      </c>
      <c r="E161" s="186"/>
      <c r="F161" s="187"/>
      <c r="G161" s="184" t="s">
        <v>266</v>
      </c>
      <c r="H161" s="184" t="s">
        <v>267</v>
      </c>
      <c r="I161" s="188">
        <v>3110</v>
      </c>
      <c r="J161" s="188">
        <f t="shared" si="7"/>
        <v>3421</v>
      </c>
      <c r="K161" s="184" t="s">
        <v>247</v>
      </c>
      <c r="L161" s="184">
        <f>IF(ROUND(I161*1,0)=0,"",ROUND(I161*1,0))</f>
        <v>3110</v>
      </c>
      <c r="M161" s="188">
        <f t="shared" si="8"/>
        <v>3421</v>
      </c>
      <c r="N161" s="189"/>
    </row>
    <row r="162" spans="1:14" s="166" customFormat="1" ht="19.899999999999999" customHeight="1" x14ac:dyDescent="0.15">
      <c r="A162" s="183" t="s">
        <v>160</v>
      </c>
      <c r="B162" s="184" t="s">
        <v>268</v>
      </c>
      <c r="C162" s="184" t="s">
        <v>269</v>
      </c>
      <c r="D162" s="185">
        <v>93830</v>
      </c>
      <c r="E162" s="186"/>
      <c r="F162" s="187"/>
      <c r="G162" s="184" t="s">
        <v>270</v>
      </c>
      <c r="H162" s="184" t="s">
        <v>271</v>
      </c>
      <c r="I162" s="188">
        <v>3220</v>
      </c>
      <c r="J162" s="188">
        <f t="shared" si="7"/>
        <v>3542</v>
      </c>
      <c r="K162" s="184" t="s">
        <v>247</v>
      </c>
      <c r="L162" s="184">
        <f>IF(ROUND(I162*1,0)=0,"",ROUND(I162*1,0))</f>
        <v>3220</v>
      </c>
      <c r="M162" s="188">
        <f t="shared" si="8"/>
        <v>3542</v>
      </c>
      <c r="N162" s="189"/>
    </row>
    <row r="163" spans="1:14" s="166" customFormat="1" ht="19.899999999999999" customHeight="1" x14ac:dyDescent="0.15">
      <c r="A163" s="183" t="s">
        <v>160</v>
      </c>
      <c r="B163" s="184" t="s">
        <v>272</v>
      </c>
      <c r="C163" s="184" t="s">
        <v>273</v>
      </c>
      <c r="D163" s="185">
        <v>93850</v>
      </c>
      <c r="E163" s="186"/>
      <c r="F163" s="187"/>
      <c r="G163" s="184"/>
      <c r="H163" s="184"/>
      <c r="I163" s="188"/>
      <c r="J163" s="188" t="str">
        <f t="shared" si="7"/>
        <v/>
      </c>
      <c r="K163" s="184"/>
      <c r="L163" s="184" t="str">
        <f t="shared" ref="L163:L170" si="9">IF(ROUND(I163*0.9,0)=0,"",ROUND(I163*0.9,0))</f>
        <v/>
      </c>
      <c r="M163" s="188" t="str">
        <f t="shared" si="8"/>
        <v/>
      </c>
      <c r="N163" s="189"/>
    </row>
    <row r="164" spans="1:14" s="166" customFormat="1" ht="19.899999999999999" customHeight="1" x14ac:dyDescent="0.15">
      <c r="A164" s="183" t="s">
        <v>160</v>
      </c>
      <c r="B164" s="184" t="s">
        <v>274</v>
      </c>
      <c r="C164" s="184" t="s">
        <v>275</v>
      </c>
      <c r="D164" s="185">
        <v>93870</v>
      </c>
      <c r="E164" s="186"/>
      <c r="F164" s="187"/>
      <c r="G164" s="184" t="s">
        <v>276</v>
      </c>
      <c r="H164" s="184" t="s">
        <v>173</v>
      </c>
      <c r="I164" s="188">
        <v>2300</v>
      </c>
      <c r="J164" s="188">
        <f t="shared" si="7"/>
        <v>2530</v>
      </c>
      <c r="K164" s="184"/>
      <c r="L164" s="184">
        <f t="shared" si="9"/>
        <v>2070</v>
      </c>
      <c r="M164" s="188">
        <f t="shared" si="8"/>
        <v>2277</v>
      </c>
      <c r="N164" s="189"/>
    </row>
    <row r="165" spans="1:14" s="166" customFormat="1" ht="19.899999999999999" customHeight="1" x14ac:dyDescent="0.15">
      <c r="A165" s="183" t="s">
        <v>160</v>
      </c>
      <c r="B165" s="184" t="s">
        <v>274</v>
      </c>
      <c r="C165" s="184" t="s">
        <v>277</v>
      </c>
      <c r="D165" s="185">
        <v>93880</v>
      </c>
      <c r="E165" s="186"/>
      <c r="F165" s="187"/>
      <c r="G165" s="184" t="s">
        <v>278</v>
      </c>
      <c r="H165" s="184" t="s">
        <v>279</v>
      </c>
      <c r="I165" s="188">
        <v>2100</v>
      </c>
      <c r="J165" s="188">
        <f t="shared" si="7"/>
        <v>2310</v>
      </c>
      <c r="K165" s="184"/>
      <c r="L165" s="184">
        <f t="shared" si="9"/>
        <v>1890</v>
      </c>
      <c r="M165" s="188">
        <f t="shared" si="8"/>
        <v>2079</v>
      </c>
      <c r="N165" s="189"/>
    </row>
    <row r="166" spans="1:14" s="166" customFormat="1" ht="19.899999999999999" customHeight="1" x14ac:dyDescent="0.15">
      <c r="A166" s="183"/>
      <c r="B166" s="184"/>
      <c r="C166" s="184"/>
      <c r="D166" s="185"/>
      <c r="E166" s="186"/>
      <c r="F166" s="187"/>
      <c r="G166" s="184"/>
      <c r="H166" s="184"/>
      <c r="I166" s="188"/>
      <c r="J166" s="188"/>
      <c r="K166" s="184"/>
      <c r="L166" s="184"/>
      <c r="M166" s="188"/>
      <c r="N166" s="189"/>
    </row>
    <row r="167" spans="1:14" s="166" customFormat="1" ht="19.899999999999999" customHeight="1" x14ac:dyDescent="0.15">
      <c r="A167" s="183" t="s">
        <v>160</v>
      </c>
      <c r="B167" s="184" t="s">
        <v>280</v>
      </c>
      <c r="C167" s="184" t="s">
        <v>277</v>
      </c>
      <c r="D167" s="185">
        <v>93890</v>
      </c>
      <c r="E167" s="186"/>
      <c r="F167" s="187"/>
      <c r="G167" s="184" t="s">
        <v>281</v>
      </c>
      <c r="H167" s="184" t="s">
        <v>204</v>
      </c>
      <c r="I167" s="188">
        <v>2100</v>
      </c>
      <c r="J167" s="188">
        <f t="shared" si="7"/>
        <v>2310</v>
      </c>
      <c r="K167" s="184"/>
      <c r="L167" s="184">
        <f t="shared" si="9"/>
        <v>1890</v>
      </c>
      <c r="M167" s="188">
        <f t="shared" si="8"/>
        <v>2079</v>
      </c>
      <c r="N167" s="189"/>
    </row>
    <row r="168" spans="1:14" s="166" customFormat="1" ht="19.899999999999999" customHeight="1" x14ac:dyDescent="0.15">
      <c r="A168" s="183" t="s">
        <v>160</v>
      </c>
      <c r="B168" s="184" t="s">
        <v>282</v>
      </c>
      <c r="C168" s="184" t="s">
        <v>283</v>
      </c>
      <c r="D168" s="190">
        <v>93906</v>
      </c>
      <c r="E168" s="191" t="s">
        <v>284</v>
      </c>
      <c r="F168" s="192"/>
      <c r="G168" s="193" t="s">
        <v>285</v>
      </c>
      <c r="H168" s="193" t="s">
        <v>156</v>
      </c>
      <c r="I168" s="194">
        <v>2100</v>
      </c>
      <c r="J168" s="194">
        <f t="shared" si="7"/>
        <v>2310</v>
      </c>
      <c r="K168" s="193"/>
      <c r="L168" s="193">
        <f t="shared" si="9"/>
        <v>1890</v>
      </c>
      <c r="M168" s="194">
        <f t="shared" si="8"/>
        <v>2079</v>
      </c>
      <c r="N168" s="195" t="s">
        <v>84</v>
      </c>
    </row>
    <row r="169" spans="1:14" s="166" customFormat="1" ht="19.899999999999999" customHeight="1" x14ac:dyDescent="0.15">
      <c r="A169" s="183"/>
      <c r="B169" s="184"/>
      <c r="C169" s="184"/>
      <c r="D169" s="197"/>
      <c r="E169" s="198"/>
      <c r="F169" s="199"/>
      <c r="G169" s="200"/>
      <c r="H169" s="200"/>
      <c r="I169" s="188"/>
      <c r="J169" s="188"/>
      <c r="K169" s="200"/>
      <c r="L169" s="200"/>
      <c r="M169" s="188"/>
      <c r="N169" s="201"/>
    </row>
    <row r="170" spans="1:14" s="166" customFormat="1" ht="19.899999999999999" customHeight="1" x14ac:dyDescent="0.15">
      <c r="A170" s="183" t="s">
        <v>174</v>
      </c>
      <c r="B170" s="184" t="s">
        <v>286</v>
      </c>
      <c r="C170" s="184" t="s">
        <v>254</v>
      </c>
      <c r="D170" s="185">
        <v>94110</v>
      </c>
      <c r="E170" s="186"/>
      <c r="F170" s="187"/>
      <c r="G170" s="184" t="s">
        <v>287</v>
      </c>
      <c r="H170" s="184" t="s">
        <v>173</v>
      </c>
      <c r="I170" s="188">
        <v>2000</v>
      </c>
      <c r="J170" s="188">
        <f t="shared" si="7"/>
        <v>2200</v>
      </c>
      <c r="K170" s="184"/>
      <c r="L170" s="184">
        <f t="shared" si="9"/>
        <v>1800</v>
      </c>
      <c r="M170" s="188">
        <f t="shared" si="8"/>
        <v>1980</v>
      </c>
      <c r="N170" s="189"/>
    </row>
    <row r="171" spans="1:14" s="166" customFormat="1" ht="19.899999999999999" customHeight="1" x14ac:dyDescent="0.15">
      <c r="A171" s="219" t="s">
        <v>174</v>
      </c>
      <c r="B171" s="220" t="s">
        <v>288</v>
      </c>
      <c r="C171" s="184" t="s">
        <v>289</v>
      </c>
      <c r="D171" s="185">
        <v>94130</v>
      </c>
      <c r="E171" s="186"/>
      <c r="F171" s="187"/>
      <c r="G171" s="184" t="s">
        <v>290</v>
      </c>
      <c r="H171" s="184" t="s">
        <v>195</v>
      </c>
      <c r="I171" s="188">
        <v>2520</v>
      </c>
      <c r="J171" s="188">
        <f t="shared" si="7"/>
        <v>2772</v>
      </c>
      <c r="K171" s="184" t="s">
        <v>247</v>
      </c>
      <c r="L171" s="184">
        <f>IF(ROUND(I171*1,0)=0,"",ROUND(I171*1,0))</f>
        <v>2520</v>
      </c>
      <c r="M171" s="188">
        <f t="shared" si="8"/>
        <v>2772</v>
      </c>
      <c r="N171" s="189"/>
    </row>
    <row r="172" spans="1:14" s="166" customFormat="1" ht="19.899999999999999" customHeight="1" x14ac:dyDescent="0.15">
      <c r="A172" s="175"/>
      <c r="B172" s="176"/>
      <c r="C172" s="184" t="s">
        <v>291</v>
      </c>
      <c r="D172" s="185">
        <v>94140</v>
      </c>
      <c r="E172" s="186"/>
      <c r="F172" s="187"/>
      <c r="G172" s="184" t="s">
        <v>292</v>
      </c>
      <c r="H172" s="184" t="s">
        <v>293</v>
      </c>
      <c r="I172" s="188">
        <v>2100</v>
      </c>
      <c r="J172" s="188">
        <f t="shared" si="7"/>
        <v>2310</v>
      </c>
      <c r="K172" s="184"/>
      <c r="L172" s="184">
        <f>IF(ROUND(I172*0.9,0)=0,"",ROUND(I172*0.9,0))</f>
        <v>1890</v>
      </c>
      <c r="M172" s="188">
        <f t="shared" si="8"/>
        <v>2079</v>
      </c>
      <c r="N172" s="189"/>
    </row>
    <row r="173" spans="1:14" s="166" customFormat="1" ht="19.899999999999999" customHeight="1" x14ac:dyDescent="0.15">
      <c r="A173" s="219" t="s">
        <v>174</v>
      </c>
      <c r="B173" s="220" t="s">
        <v>294</v>
      </c>
      <c r="C173" s="184" t="s">
        <v>248</v>
      </c>
      <c r="D173" s="185">
        <v>94150</v>
      </c>
      <c r="E173" s="186"/>
      <c r="F173" s="187"/>
      <c r="G173" s="184" t="s">
        <v>295</v>
      </c>
      <c r="H173" s="184" t="s">
        <v>279</v>
      </c>
      <c r="I173" s="188">
        <v>2000</v>
      </c>
      <c r="J173" s="188">
        <f t="shared" si="7"/>
        <v>2200</v>
      </c>
      <c r="K173" s="184"/>
      <c r="L173" s="184">
        <f>IF(ROUND(I173*0.9,0)=0,"",ROUND(I173*0.9,0))</f>
        <v>1800</v>
      </c>
      <c r="M173" s="188">
        <f t="shared" si="8"/>
        <v>1980</v>
      </c>
      <c r="N173" s="189"/>
    </row>
    <row r="174" spans="1:14" s="166" customFormat="1" ht="19.899999999999999" customHeight="1" x14ac:dyDescent="0.15">
      <c r="A174" s="175"/>
      <c r="B174" s="176"/>
      <c r="C174" s="184" t="s">
        <v>202</v>
      </c>
      <c r="D174" s="185">
        <v>94160</v>
      </c>
      <c r="E174" s="186"/>
      <c r="F174" s="187"/>
      <c r="G174" s="184" t="s">
        <v>296</v>
      </c>
      <c r="H174" s="184" t="s">
        <v>156</v>
      </c>
      <c r="I174" s="188">
        <v>1500</v>
      </c>
      <c r="J174" s="188">
        <f t="shared" si="7"/>
        <v>1650</v>
      </c>
      <c r="K174" s="184"/>
      <c r="L174" s="184">
        <f>IF(ROUND(I174*0.9,0)=0,"",ROUND(I174*0.9,0))</f>
        <v>1350</v>
      </c>
      <c r="M174" s="188">
        <f t="shared" si="8"/>
        <v>1485</v>
      </c>
      <c r="N174" s="189"/>
    </row>
    <row r="175" spans="1:14" s="166" customFormat="1" ht="19.899999999999999" customHeight="1" x14ac:dyDescent="0.15">
      <c r="A175" s="219" t="s">
        <v>174</v>
      </c>
      <c r="B175" s="220" t="s">
        <v>297</v>
      </c>
      <c r="C175" s="184" t="s">
        <v>298</v>
      </c>
      <c r="D175" s="221">
        <v>94170</v>
      </c>
      <c r="E175" s="186"/>
      <c r="F175" s="187"/>
      <c r="G175" s="184" t="s">
        <v>299</v>
      </c>
      <c r="H175" s="184" t="s">
        <v>156</v>
      </c>
      <c r="I175" s="188">
        <v>2400</v>
      </c>
      <c r="J175" s="188">
        <f t="shared" si="7"/>
        <v>2640</v>
      </c>
      <c r="K175" s="184"/>
      <c r="L175" s="184">
        <f>IF(ROUND(I175*0.9,0)=0,"",ROUND(I175*0.9,0))</f>
        <v>2160</v>
      </c>
      <c r="M175" s="188">
        <f t="shared" si="8"/>
        <v>2376</v>
      </c>
      <c r="N175" s="189"/>
    </row>
    <row r="176" spans="1:14" s="166" customFormat="1" ht="19.899999999999999" customHeight="1" x14ac:dyDescent="0.15">
      <c r="A176" s="175"/>
      <c r="B176" s="176"/>
      <c r="C176" s="184" t="s">
        <v>244</v>
      </c>
      <c r="D176" s="202">
        <v>94170</v>
      </c>
      <c r="E176" s="186"/>
      <c r="F176" s="187"/>
      <c r="G176" s="184" t="s">
        <v>299</v>
      </c>
      <c r="H176" s="184" t="s">
        <v>156</v>
      </c>
      <c r="I176" s="188">
        <v>2400</v>
      </c>
      <c r="J176" s="188">
        <f t="shared" si="7"/>
        <v>2640</v>
      </c>
      <c r="K176" s="184"/>
      <c r="L176" s="184">
        <f>IF(ROUND(I176*0.9,0)=0,"",ROUND(I176*0.9,0))</f>
        <v>2160</v>
      </c>
      <c r="M176" s="188">
        <f t="shared" si="8"/>
        <v>2376</v>
      </c>
      <c r="N176" s="189"/>
    </row>
    <row r="177" spans="1:14" s="166" customFormat="1" ht="19.899999999999999" customHeight="1" x14ac:dyDescent="0.15">
      <c r="A177" s="219" t="s">
        <v>174</v>
      </c>
      <c r="B177" s="220" t="s">
        <v>300</v>
      </c>
      <c r="C177" s="184" t="s">
        <v>301</v>
      </c>
      <c r="D177" s="185">
        <v>94190</v>
      </c>
      <c r="E177" s="186"/>
      <c r="F177" s="187"/>
      <c r="G177" s="184" t="s">
        <v>302</v>
      </c>
      <c r="H177" s="184" t="s">
        <v>195</v>
      </c>
      <c r="I177" s="188">
        <v>2735</v>
      </c>
      <c r="J177" s="188">
        <f t="shared" si="7"/>
        <v>3009</v>
      </c>
      <c r="K177" s="184" t="s">
        <v>247</v>
      </c>
      <c r="L177" s="184">
        <f>IF(ROUND(I177*1,0)=0,"",ROUND(I177*1,0))</f>
        <v>2735</v>
      </c>
      <c r="M177" s="188">
        <f t="shared" si="8"/>
        <v>3009</v>
      </c>
      <c r="N177" s="189"/>
    </row>
    <row r="178" spans="1:14" s="166" customFormat="1" ht="19.899999999999999" customHeight="1" x14ac:dyDescent="0.15">
      <c r="A178" s="175"/>
      <c r="B178" s="176"/>
      <c r="C178" s="184" t="s">
        <v>258</v>
      </c>
      <c r="D178" s="185">
        <v>94200</v>
      </c>
      <c r="E178" s="186"/>
      <c r="F178" s="187"/>
      <c r="G178" s="184" t="s">
        <v>303</v>
      </c>
      <c r="H178" s="184" t="s">
        <v>260</v>
      </c>
      <c r="I178" s="188">
        <v>2500</v>
      </c>
      <c r="J178" s="188">
        <f t="shared" si="7"/>
        <v>2750</v>
      </c>
      <c r="K178" s="184"/>
      <c r="L178" s="184">
        <f>IF(ROUND(I178*0.9,0)=0,"",ROUND(I178*0.9,0))</f>
        <v>2250</v>
      </c>
      <c r="M178" s="188">
        <f t="shared" si="8"/>
        <v>2475</v>
      </c>
      <c r="N178" s="189"/>
    </row>
    <row r="179" spans="1:14" ht="19.899999999999999" customHeight="1" x14ac:dyDescent="0.15">
      <c r="A179" s="219" t="s">
        <v>174</v>
      </c>
      <c r="B179" s="220" t="s">
        <v>304</v>
      </c>
      <c r="C179" s="184" t="s">
        <v>289</v>
      </c>
      <c r="D179" s="185">
        <v>94210</v>
      </c>
      <c r="E179" s="186"/>
      <c r="F179" s="187"/>
      <c r="G179" s="184"/>
      <c r="H179" s="184"/>
      <c r="I179" s="188"/>
      <c r="J179" s="188" t="str">
        <f t="shared" si="7"/>
        <v/>
      </c>
      <c r="K179" s="184"/>
      <c r="L179" s="184" t="str">
        <f>IF(ROUND(I179*0.9,0)=0,"",ROUND(I179*0.9,0))</f>
        <v/>
      </c>
      <c r="M179" s="188" t="str">
        <f t="shared" si="8"/>
        <v/>
      </c>
      <c r="N179" s="189"/>
    </row>
    <row r="180" spans="1:14" ht="19.899999999999999" customHeight="1" x14ac:dyDescent="0.15">
      <c r="A180" s="175"/>
      <c r="B180" s="176"/>
      <c r="C180" s="184" t="s">
        <v>244</v>
      </c>
      <c r="D180" s="185">
        <v>94220</v>
      </c>
      <c r="E180" s="186"/>
      <c r="F180" s="187"/>
      <c r="G180" s="184"/>
      <c r="H180" s="184"/>
      <c r="I180" s="188"/>
      <c r="J180" s="188" t="str">
        <f t="shared" si="7"/>
        <v/>
      </c>
      <c r="K180" s="184"/>
      <c r="L180" s="184" t="str">
        <f>IF(ROUND(I180*0.9,0)=0,"",ROUND(I180*0.9,0))</f>
        <v/>
      </c>
      <c r="M180" s="188" t="str">
        <f t="shared" si="8"/>
        <v/>
      </c>
      <c r="N180" s="189"/>
    </row>
    <row r="181" spans="1:14" ht="19.899999999999999" customHeight="1" x14ac:dyDescent="0.15">
      <c r="A181" s="183" t="s">
        <v>174</v>
      </c>
      <c r="B181" s="184" t="s">
        <v>305</v>
      </c>
      <c r="C181" s="184" t="s">
        <v>283</v>
      </c>
      <c r="D181" s="185">
        <v>94230</v>
      </c>
      <c r="E181" s="186"/>
      <c r="F181" s="187"/>
      <c r="G181" s="184" t="s">
        <v>306</v>
      </c>
      <c r="H181" s="184" t="s">
        <v>156</v>
      </c>
      <c r="I181" s="188">
        <v>2500</v>
      </c>
      <c r="J181" s="188">
        <f t="shared" si="7"/>
        <v>2750</v>
      </c>
      <c r="K181" s="184"/>
      <c r="L181" s="184">
        <f>IF(ROUND(I181*0.9,0)=0,"",ROUND(I181*0.9,0))</f>
        <v>2250</v>
      </c>
      <c r="M181" s="188">
        <f t="shared" si="8"/>
        <v>2475</v>
      </c>
      <c r="N181" s="189"/>
    </row>
    <row r="182" spans="1:14" ht="19.899999999999999" customHeight="1" x14ac:dyDescent="0.15">
      <c r="A182" s="183" t="s">
        <v>174</v>
      </c>
      <c r="B182" s="184" t="s">
        <v>305</v>
      </c>
      <c r="C182" s="184" t="s">
        <v>244</v>
      </c>
      <c r="D182" s="185">
        <v>94240</v>
      </c>
      <c r="E182" s="186"/>
      <c r="F182" s="187"/>
      <c r="G182" s="184" t="s">
        <v>307</v>
      </c>
      <c r="H182" s="184" t="s">
        <v>156</v>
      </c>
      <c r="I182" s="188">
        <v>2400</v>
      </c>
      <c r="J182" s="188">
        <f t="shared" si="7"/>
        <v>2640</v>
      </c>
      <c r="K182" s="184"/>
      <c r="L182" s="184">
        <f>IF(ROUND(I182*0.9,0)=0,"",ROUND(I182*0.9,0))</f>
        <v>2160</v>
      </c>
      <c r="M182" s="188">
        <f t="shared" si="8"/>
        <v>2376</v>
      </c>
      <c r="N182" s="189"/>
    </row>
    <row r="183" spans="1:14" ht="19.899999999999999" customHeight="1" x14ac:dyDescent="0.15">
      <c r="A183" s="183"/>
      <c r="B183" s="184"/>
      <c r="C183" s="184"/>
      <c r="D183" s="185"/>
      <c r="E183" s="186"/>
      <c r="F183" s="187"/>
      <c r="G183" s="184"/>
      <c r="H183" s="184"/>
      <c r="I183" s="188"/>
      <c r="J183" s="188"/>
      <c r="K183" s="184"/>
      <c r="L183" s="184"/>
      <c r="M183" s="188"/>
      <c r="N183" s="189"/>
    </row>
    <row r="184" spans="1:14" ht="19.899999999999999" customHeight="1" x14ac:dyDescent="0.15">
      <c r="A184" s="183" t="s">
        <v>174</v>
      </c>
      <c r="B184" s="184" t="s">
        <v>308</v>
      </c>
      <c r="C184" s="184" t="s">
        <v>309</v>
      </c>
      <c r="D184" s="185">
        <v>94250</v>
      </c>
      <c r="E184" s="186"/>
      <c r="F184" s="187"/>
      <c r="G184" s="184" t="s">
        <v>310</v>
      </c>
      <c r="H184" s="184" t="s">
        <v>246</v>
      </c>
      <c r="I184" s="188">
        <v>2960</v>
      </c>
      <c r="J184" s="188">
        <f t="shared" si="7"/>
        <v>3256</v>
      </c>
      <c r="K184" s="184" t="s">
        <v>247</v>
      </c>
      <c r="L184" s="184">
        <f>IF(ROUND(I184*1,0)=0,"",ROUND(I184*1,0))</f>
        <v>2960</v>
      </c>
      <c r="M184" s="188">
        <f t="shared" si="8"/>
        <v>3256</v>
      </c>
      <c r="N184" s="189"/>
    </row>
    <row r="185" spans="1:14" ht="19.899999999999999" customHeight="1" x14ac:dyDescent="0.15">
      <c r="A185" s="183" t="s">
        <v>174</v>
      </c>
      <c r="B185" s="184" t="s">
        <v>311</v>
      </c>
      <c r="C185" s="184" t="s">
        <v>312</v>
      </c>
      <c r="D185" s="185">
        <v>94270</v>
      </c>
      <c r="E185" s="186"/>
      <c r="F185" s="187"/>
      <c r="G185" s="184"/>
      <c r="H185" s="184"/>
      <c r="I185" s="188"/>
      <c r="J185" s="188" t="str">
        <f t="shared" si="7"/>
        <v/>
      </c>
      <c r="K185" s="184"/>
      <c r="L185" s="184" t="str">
        <f>IF(ROUND(I185*0.9,0)=0,"",ROUND(I185*0.9,0))</f>
        <v/>
      </c>
      <c r="M185" s="188" t="str">
        <f t="shared" si="8"/>
        <v/>
      </c>
      <c r="N185" s="189"/>
    </row>
    <row r="186" spans="1:14" ht="19.899999999999999" customHeight="1" x14ac:dyDescent="0.15">
      <c r="A186" s="183" t="s">
        <v>174</v>
      </c>
      <c r="B186" s="184" t="s">
        <v>313</v>
      </c>
      <c r="C186" s="184" t="s">
        <v>258</v>
      </c>
      <c r="D186" s="185">
        <v>94290</v>
      </c>
      <c r="E186" s="186"/>
      <c r="F186" s="187"/>
      <c r="G186" s="184" t="s">
        <v>314</v>
      </c>
      <c r="H186" s="184" t="s">
        <v>315</v>
      </c>
      <c r="I186" s="188">
        <v>2900</v>
      </c>
      <c r="J186" s="188">
        <f t="shared" si="7"/>
        <v>3190</v>
      </c>
      <c r="K186" s="184"/>
      <c r="L186" s="184">
        <f>IF(ROUND(I186*0.9,0)=0,"",ROUND(I186*0.9,0))</f>
        <v>2610</v>
      </c>
      <c r="M186" s="188">
        <f t="shared" si="8"/>
        <v>2871</v>
      </c>
      <c r="N186" s="189"/>
    </row>
    <row r="187" spans="1:14" ht="19.899999999999999" customHeight="1" x14ac:dyDescent="0.15">
      <c r="A187" s="183" t="s">
        <v>174</v>
      </c>
      <c r="B187" s="184" t="s">
        <v>316</v>
      </c>
      <c r="C187" s="184" t="s">
        <v>250</v>
      </c>
      <c r="D187" s="185">
        <v>94300</v>
      </c>
      <c r="E187" s="186"/>
      <c r="F187" s="187"/>
      <c r="G187" s="184" t="s">
        <v>317</v>
      </c>
      <c r="H187" s="184" t="s">
        <v>204</v>
      </c>
      <c r="I187" s="188">
        <v>2000</v>
      </c>
      <c r="J187" s="188">
        <f t="shared" si="7"/>
        <v>2200</v>
      </c>
      <c r="K187" s="184"/>
      <c r="L187" s="184">
        <f>IF(ROUND(I187*0.9,0)=0,"",ROUND(I187*0.9,0))</f>
        <v>1800</v>
      </c>
      <c r="M187" s="188">
        <f t="shared" si="8"/>
        <v>1980</v>
      </c>
      <c r="N187" s="189"/>
    </row>
    <row r="188" spans="1:14" ht="19.899999999999999" customHeight="1" x14ac:dyDescent="0.15">
      <c r="A188" s="183" t="s">
        <v>174</v>
      </c>
      <c r="B188" s="184" t="s">
        <v>318</v>
      </c>
      <c r="C188" s="184" t="s">
        <v>193</v>
      </c>
      <c r="D188" s="185">
        <v>94360</v>
      </c>
      <c r="E188" s="186"/>
      <c r="F188" s="187"/>
      <c r="G188" s="184" t="s">
        <v>319</v>
      </c>
      <c r="H188" s="184" t="s">
        <v>267</v>
      </c>
      <c r="I188" s="188">
        <v>3420</v>
      </c>
      <c r="J188" s="188">
        <f t="shared" si="7"/>
        <v>3762</v>
      </c>
      <c r="K188" s="184" t="s">
        <v>247</v>
      </c>
      <c r="L188" s="184">
        <f>IF(ROUND(I188*1,0)=0,"",ROUND(I188*1,0))</f>
        <v>3420</v>
      </c>
      <c r="M188" s="188">
        <f t="shared" si="8"/>
        <v>3762</v>
      </c>
      <c r="N188" s="189"/>
    </row>
    <row r="189" spans="1:14" ht="19.899999999999999" customHeight="1" x14ac:dyDescent="0.15">
      <c r="A189" s="183" t="s">
        <v>174</v>
      </c>
      <c r="B189" s="184" t="s">
        <v>318</v>
      </c>
      <c r="C189" s="184" t="s">
        <v>320</v>
      </c>
      <c r="D189" s="185">
        <v>94370</v>
      </c>
      <c r="E189" s="186"/>
      <c r="F189" s="187"/>
      <c r="G189" s="184"/>
      <c r="H189" s="184"/>
      <c r="I189" s="188"/>
      <c r="J189" s="188" t="str">
        <f t="shared" si="7"/>
        <v/>
      </c>
      <c r="K189" s="184"/>
      <c r="L189" s="184" t="str">
        <f>IF(ROUND(I189*0.9,0)=0,"",ROUND(I189*0.9,0))</f>
        <v/>
      </c>
      <c r="M189" s="188" t="str">
        <f t="shared" si="8"/>
        <v/>
      </c>
      <c r="N189" s="189"/>
    </row>
    <row r="190" spans="1:14" ht="19.899999999999999" customHeight="1" x14ac:dyDescent="0.15">
      <c r="A190" s="222" t="s">
        <v>174</v>
      </c>
      <c r="B190" s="184" t="s">
        <v>318</v>
      </c>
      <c r="C190" s="184" t="s">
        <v>321</v>
      </c>
      <c r="D190" s="185">
        <v>94380</v>
      </c>
      <c r="E190" s="186"/>
      <c r="F190" s="187"/>
      <c r="G190" s="184" t="s">
        <v>322</v>
      </c>
      <c r="H190" s="184" t="s">
        <v>271</v>
      </c>
      <c r="I190" s="188">
        <v>3420</v>
      </c>
      <c r="J190" s="188">
        <f t="shared" si="7"/>
        <v>3762</v>
      </c>
      <c r="K190" s="184" t="s">
        <v>247</v>
      </c>
      <c r="L190" s="184">
        <f>IF(ROUND(I190*1,0)=0,"",ROUND(I190*1,0))</f>
        <v>3420</v>
      </c>
      <c r="M190" s="188">
        <f t="shared" si="8"/>
        <v>3762</v>
      </c>
      <c r="N190" s="189"/>
    </row>
    <row r="191" spans="1:14" ht="19.899999999999999" customHeight="1" x14ac:dyDescent="0.15">
      <c r="A191" s="183" t="s">
        <v>174</v>
      </c>
      <c r="B191" s="184" t="s">
        <v>323</v>
      </c>
      <c r="C191" s="184" t="s">
        <v>324</v>
      </c>
      <c r="D191" s="185">
        <v>94410</v>
      </c>
      <c r="E191" s="186"/>
      <c r="F191" s="187"/>
      <c r="G191" s="184" t="s">
        <v>325</v>
      </c>
      <c r="H191" s="184" t="s">
        <v>260</v>
      </c>
      <c r="I191" s="188">
        <v>2400</v>
      </c>
      <c r="J191" s="188">
        <f t="shared" si="7"/>
        <v>2640</v>
      </c>
      <c r="K191" s="184"/>
      <c r="L191" s="184">
        <f>IF(ROUND(I191*0.9,0)=0,"",ROUND(I191*0.9,0))</f>
        <v>2160</v>
      </c>
      <c r="M191" s="188">
        <f t="shared" si="8"/>
        <v>2376</v>
      </c>
      <c r="N191" s="189"/>
    </row>
    <row r="192" spans="1:14" ht="19.899999999999999" customHeight="1" x14ac:dyDescent="0.15">
      <c r="A192" s="183" t="s">
        <v>174</v>
      </c>
      <c r="B192" s="184" t="s">
        <v>323</v>
      </c>
      <c r="C192" s="184" t="s">
        <v>238</v>
      </c>
      <c r="D192" s="185">
        <v>94420</v>
      </c>
      <c r="E192" s="186"/>
      <c r="F192" s="187"/>
      <c r="G192" s="184"/>
      <c r="H192" s="184"/>
      <c r="I192" s="188"/>
      <c r="J192" s="188" t="str">
        <f t="shared" si="7"/>
        <v/>
      </c>
      <c r="K192" s="184"/>
      <c r="L192" s="184" t="str">
        <f>IF(ROUND(I192*0.9,0)=0,"",ROUND(I192*0.9,0))</f>
        <v/>
      </c>
      <c r="M192" s="188" t="str">
        <f t="shared" si="8"/>
        <v/>
      </c>
      <c r="N192" s="189"/>
    </row>
    <row r="193" spans="1:14" ht="19.899999999999999" customHeight="1" x14ac:dyDescent="0.15">
      <c r="A193" s="183" t="s">
        <v>174</v>
      </c>
      <c r="B193" s="184" t="s">
        <v>326</v>
      </c>
      <c r="C193" s="184" t="s">
        <v>327</v>
      </c>
      <c r="D193" s="185">
        <v>94430</v>
      </c>
      <c r="E193" s="186"/>
      <c r="F193" s="187"/>
      <c r="G193" s="184"/>
      <c r="H193" s="184"/>
      <c r="I193" s="188"/>
      <c r="J193" s="188" t="str">
        <f t="shared" si="7"/>
        <v/>
      </c>
      <c r="K193" s="184"/>
      <c r="L193" s="184" t="str">
        <f>IF(ROUND(I193*0.9,0)=0,"",ROUND(I193*0.9,0))</f>
        <v/>
      </c>
      <c r="M193" s="188" t="str">
        <f t="shared" si="8"/>
        <v/>
      </c>
      <c r="N193" s="189"/>
    </row>
    <row r="194" spans="1:14" ht="19.899999999999999" customHeight="1" x14ac:dyDescent="0.15">
      <c r="A194" s="183" t="s">
        <v>174</v>
      </c>
      <c r="B194" s="184" t="s">
        <v>328</v>
      </c>
      <c r="C194" s="184" t="s">
        <v>329</v>
      </c>
      <c r="D194" s="185">
        <v>94460</v>
      </c>
      <c r="E194" s="186"/>
      <c r="F194" s="187"/>
      <c r="G194" s="184" t="s">
        <v>330</v>
      </c>
      <c r="H194" s="184" t="s">
        <v>331</v>
      </c>
      <c r="I194" s="188">
        <v>1900</v>
      </c>
      <c r="J194" s="188">
        <f t="shared" si="7"/>
        <v>2090</v>
      </c>
      <c r="K194" s="184"/>
      <c r="L194" s="184">
        <f>IF(ROUND(I194*0.9,0)=0,"",ROUND(I194*0.9,0))</f>
        <v>1710</v>
      </c>
      <c r="M194" s="188">
        <f t="shared" si="8"/>
        <v>1881</v>
      </c>
      <c r="N194" s="189"/>
    </row>
    <row r="195" spans="1:14" ht="19.899999999999999" customHeight="1" x14ac:dyDescent="0.15">
      <c r="A195" s="183"/>
      <c r="B195" s="184"/>
      <c r="C195" s="184"/>
      <c r="D195" s="185"/>
      <c r="E195" s="186"/>
      <c r="F195" s="187"/>
      <c r="G195" s="184"/>
      <c r="H195" s="184"/>
      <c r="I195" s="188"/>
      <c r="J195" s="188"/>
      <c r="K195" s="184"/>
      <c r="L195" s="184"/>
      <c r="M195" s="188"/>
      <c r="N195" s="189"/>
    </row>
    <row r="196" spans="1:14" ht="19.899999999999999" customHeight="1" x14ac:dyDescent="0.15">
      <c r="A196" s="183" t="s">
        <v>332</v>
      </c>
      <c r="B196" s="184" t="s">
        <v>333</v>
      </c>
      <c r="C196" s="184" t="s">
        <v>244</v>
      </c>
      <c r="D196" s="185">
        <v>94570</v>
      </c>
      <c r="E196" s="186"/>
      <c r="F196" s="187"/>
      <c r="G196" s="184" t="s">
        <v>334</v>
      </c>
      <c r="H196" s="184" t="s">
        <v>204</v>
      </c>
      <c r="I196" s="188">
        <v>2200</v>
      </c>
      <c r="J196" s="188">
        <f t="shared" si="7"/>
        <v>2420</v>
      </c>
      <c r="K196" s="184"/>
      <c r="L196" s="184">
        <f>IF(ROUND(I196*0.9,0)=0,"",ROUND(I196*0.9,0))</f>
        <v>1980</v>
      </c>
      <c r="M196" s="188">
        <f t="shared" si="8"/>
        <v>2178</v>
      </c>
      <c r="N196" s="189"/>
    </row>
    <row r="197" spans="1:14" s="166" customFormat="1" ht="19.899999999999999" customHeight="1" x14ac:dyDescent="0.15">
      <c r="A197" s="183" t="s">
        <v>332</v>
      </c>
      <c r="B197" s="184" t="s">
        <v>335</v>
      </c>
      <c r="C197" s="184" t="s">
        <v>336</v>
      </c>
      <c r="D197" s="185">
        <v>94600</v>
      </c>
      <c r="E197" s="186"/>
      <c r="F197" s="187"/>
      <c r="G197" s="184" t="s">
        <v>337</v>
      </c>
      <c r="H197" s="184" t="s">
        <v>246</v>
      </c>
      <c r="I197" s="188">
        <v>2850</v>
      </c>
      <c r="J197" s="188">
        <f t="shared" si="7"/>
        <v>3135</v>
      </c>
      <c r="K197" s="184" t="s">
        <v>247</v>
      </c>
      <c r="L197" s="184">
        <f>IF(ROUND(I197*1,0)=0,"",ROUND(I197*1,0))</f>
        <v>2850</v>
      </c>
      <c r="M197" s="188">
        <f t="shared" si="8"/>
        <v>3135</v>
      </c>
      <c r="N197" s="189"/>
    </row>
    <row r="198" spans="1:14" s="166" customFormat="1" ht="19.899999999999999" customHeight="1" x14ac:dyDescent="0.15">
      <c r="A198" s="183" t="s">
        <v>332</v>
      </c>
      <c r="B198" s="184" t="s">
        <v>338</v>
      </c>
      <c r="C198" s="184" t="s">
        <v>336</v>
      </c>
      <c r="D198" s="202">
        <v>94600</v>
      </c>
      <c r="E198" s="186"/>
      <c r="F198" s="187"/>
      <c r="G198" s="184" t="s">
        <v>337</v>
      </c>
      <c r="H198" s="184" t="s">
        <v>246</v>
      </c>
      <c r="I198" s="188">
        <v>2850</v>
      </c>
      <c r="J198" s="188">
        <f t="shared" si="7"/>
        <v>3135</v>
      </c>
      <c r="K198" s="184" t="s">
        <v>247</v>
      </c>
      <c r="L198" s="184">
        <f>IF(ROUND(I198*1,0)=0,"",ROUND(I198*1,0))</f>
        <v>2850</v>
      </c>
      <c r="M198" s="188">
        <f t="shared" si="8"/>
        <v>3135</v>
      </c>
      <c r="N198" s="189"/>
    </row>
    <row r="199" spans="1:14" s="166" customFormat="1" ht="19.899999999999999" customHeight="1" x14ac:dyDescent="0.15">
      <c r="A199" s="183" t="s">
        <v>332</v>
      </c>
      <c r="B199" s="184" t="s">
        <v>339</v>
      </c>
      <c r="C199" s="184" t="s">
        <v>324</v>
      </c>
      <c r="D199" s="185">
        <v>94680</v>
      </c>
      <c r="E199" s="186"/>
      <c r="F199" s="187"/>
      <c r="G199" s="184" t="s">
        <v>340</v>
      </c>
      <c r="H199" s="184" t="s">
        <v>341</v>
      </c>
      <c r="I199" s="188">
        <v>2000</v>
      </c>
      <c r="J199" s="188">
        <f t="shared" si="7"/>
        <v>2200</v>
      </c>
      <c r="K199" s="184"/>
      <c r="L199" s="184">
        <f>IF(ROUND(I199*0.9,0)=0,"",ROUND(I199*0.9,0))</f>
        <v>1800</v>
      </c>
      <c r="M199" s="188">
        <f t="shared" si="8"/>
        <v>1980</v>
      </c>
      <c r="N199" s="189"/>
    </row>
    <row r="200" spans="1:14" s="166" customFormat="1" ht="19.899999999999999" customHeight="1" x14ac:dyDescent="0.15">
      <c r="A200" s="183" t="s">
        <v>332</v>
      </c>
      <c r="B200" s="184" t="s">
        <v>342</v>
      </c>
      <c r="C200" s="184" t="s">
        <v>193</v>
      </c>
      <c r="D200" s="185">
        <v>94690</v>
      </c>
      <c r="E200" s="186"/>
      <c r="F200" s="187"/>
      <c r="G200" s="184" t="s">
        <v>343</v>
      </c>
      <c r="H200" s="184" t="s">
        <v>212</v>
      </c>
      <c r="I200" s="188">
        <v>2150</v>
      </c>
      <c r="J200" s="188">
        <f t="shared" si="7"/>
        <v>2365</v>
      </c>
      <c r="K200" s="184" t="s">
        <v>247</v>
      </c>
      <c r="L200" s="184">
        <f>IF(ROUND(I200*1,0)=0,"",ROUND(I200*1,0))</f>
        <v>2150</v>
      </c>
      <c r="M200" s="188">
        <f t="shared" si="8"/>
        <v>2365</v>
      </c>
      <c r="N200" s="189"/>
    </row>
    <row r="201" spans="1:14" s="166" customFormat="1" ht="19.899999999999999" customHeight="1" x14ac:dyDescent="0.15">
      <c r="A201" s="183" t="s">
        <v>332</v>
      </c>
      <c r="B201" s="184" t="s">
        <v>344</v>
      </c>
      <c r="C201" s="184" t="s">
        <v>244</v>
      </c>
      <c r="D201" s="185">
        <v>94700</v>
      </c>
      <c r="E201" s="186"/>
      <c r="F201" s="187"/>
      <c r="G201" s="184" t="s">
        <v>345</v>
      </c>
      <c r="H201" s="184" t="s">
        <v>346</v>
      </c>
      <c r="I201" s="188">
        <v>1900</v>
      </c>
      <c r="J201" s="188">
        <f t="shared" si="7"/>
        <v>2090</v>
      </c>
      <c r="K201" s="184"/>
      <c r="L201" s="184">
        <f>IF(ROUND(I201*0.9,0)=0,"",ROUND(I201*0.9,0))</f>
        <v>1710</v>
      </c>
      <c r="M201" s="188">
        <f t="shared" si="8"/>
        <v>1881</v>
      </c>
      <c r="N201" s="189"/>
    </row>
    <row r="202" spans="1:14" s="166" customFormat="1" ht="19.899999999999999" customHeight="1" x14ac:dyDescent="0.15">
      <c r="A202" s="183" t="s">
        <v>332</v>
      </c>
      <c r="B202" s="184" t="s">
        <v>344</v>
      </c>
      <c r="C202" s="184" t="s">
        <v>250</v>
      </c>
      <c r="D202" s="185">
        <v>94710</v>
      </c>
      <c r="E202" s="186"/>
      <c r="F202" s="187"/>
      <c r="G202" s="184"/>
      <c r="H202" s="184"/>
      <c r="I202" s="188"/>
      <c r="J202" s="188" t="str">
        <f t="shared" si="7"/>
        <v/>
      </c>
      <c r="K202" s="184"/>
      <c r="L202" s="184" t="str">
        <f>IF(ROUND(I202*0.9,0)=0,"",ROUND(I202*0.9,0))</f>
        <v/>
      </c>
      <c r="M202" s="188" t="str">
        <f t="shared" si="8"/>
        <v/>
      </c>
      <c r="N202" s="189"/>
    </row>
    <row r="203" spans="1:14" s="166" customFormat="1" ht="19.899999999999999" customHeight="1" x14ac:dyDescent="0.15">
      <c r="A203" s="183" t="s">
        <v>332</v>
      </c>
      <c r="B203" s="184" t="s">
        <v>347</v>
      </c>
      <c r="C203" s="184" t="s">
        <v>189</v>
      </c>
      <c r="D203" s="185">
        <v>94720</v>
      </c>
      <c r="E203" s="186"/>
      <c r="F203" s="187"/>
      <c r="G203" s="184" t="s">
        <v>348</v>
      </c>
      <c r="H203" s="184" t="s">
        <v>173</v>
      </c>
      <c r="I203" s="188">
        <v>2400</v>
      </c>
      <c r="J203" s="188">
        <f t="shared" si="7"/>
        <v>2640</v>
      </c>
      <c r="K203" s="184"/>
      <c r="L203" s="184">
        <f>IF(ROUND(I203*0.9,0)=0,"",ROUND(I203*0.9,0))</f>
        <v>2160</v>
      </c>
      <c r="M203" s="188">
        <f t="shared" si="8"/>
        <v>2376</v>
      </c>
      <c r="N203" s="189"/>
    </row>
    <row r="204" spans="1:14" s="166" customFormat="1" ht="19.899999999999999" customHeight="1" x14ac:dyDescent="0.15">
      <c r="A204" s="183" t="s">
        <v>332</v>
      </c>
      <c r="B204" s="184" t="s">
        <v>349</v>
      </c>
      <c r="C204" s="184" t="s">
        <v>273</v>
      </c>
      <c r="D204" s="185">
        <v>94730</v>
      </c>
      <c r="E204" s="186"/>
      <c r="F204" s="187"/>
      <c r="G204" s="184" t="s">
        <v>350</v>
      </c>
      <c r="H204" s="184" t="s">
        <v>351</v>
      </c>
      <c r="I204" s="188">
        <v>3200</v>
      </c>
      <c r="J204" s="188">
        <f t="shared" si="7"/>
        <v>3520</v>
      </c>
      <c r="K204" s="184" t="s">
        <v>46</v>
      </c>
      <c r="L204" s="184">
        <f>IF(ROUND(I204*1,0)=0,"",ROUND(I204*1,0))</f>
        <v>3200</v>
      </c>
      <c r="M204" s="188">
        <f t="shared" si="8"/>
        <v>3520</v>
      </c>
      <c r="N204" s="223"/>
    </row>
    <row r="205" spans="1:14" s="166" customFormat="1" ht="19.899999999999999" customHeight="1" x14ac:dyDescent="0.15">
      <c r="A205" s="183" t="s">
        <v>332</v>
      </c>
      <c r="B205" s="184" t="s">
        <v>352</v>
      </c>
      <c r="C205" s="184" t="s">
        <v>301</v>
      </c>
      <c r="D205" s="185">
        <v>94780</v>
      </c>
      <c r="E205" s="186"/>
      <c r="F205" s="187"/>
      <c r="G205" s="184" t="s">
        <v>353</v>
      </c>
      <c r="H205" s="184" t="s">
        <v>354</v>
      </c>
      <c r="I205" s="188">
        <v>2200</v>
      </c>
      <c r="J205" s="188">
        <f t="shared" si="7"/>
        <v>2420</v>
      </c>
      <c r="K205" s="184"/>
      <c r="L205" s="184">
        <f t="shared" ref="L205:L230" si="10">IF(ROUND(I205*0.9,0)=0,"",ROUND(I205*0.9,0))</f>
        <v>1980</v>
      </c>
      <c r="M205" s="188">
        <f t="shared" si="8"/>
        <v>2178</v>
      </c>
      <c r="N205" s="189"/>
    </row>
    <row r="206" spans="1:14" s="166" customFormat="1" ht="19.899999999999999" customHeight="1" x14ac:dyDescent="0.15">
      <c r="A206" s="183" t="s">
        <v>332</v>
      </c>
      <c r="B206" s="184" t="s">
        <v>355</v>
      </c>
      <c r="C206" s="184" t="s">
        <v>289</v>
      </c>
      <c r="D206" s="185">
        <v>94790</v>
      </c>
      <c r="E206" s="186"/>
      <c r="F206" s="187"/>
      <c r="G206" s="184"/>
      <c r="H206" s="184"/>
      <c r="I206" s="188"/>
      <c r="J206" s="188" t="str">
        <f t="shared" si="7"/>
        <v/>
      </c>
      <c r="K206" s="184"/>
      <c r="L206" s="184" t="str">
        <f t="shared" si="10"/>
        <v/>
      </c>
      <c r="M206" s="188" t="str">
        <f t="shared" si="8"/>
        <v/>
      </c>
      <c r="N206" s="189"/>
    </row>
    <row r="207" spans="1:14" s="166" customFormat="1" ht="19.899999999999999" customHeight="1" x14ac:dyDescent="0.15">
      <c r="A207" s="183" t="s">
        <v>332</v>
      </c>
      <c r="B207" s="184" t="s">
        <v>356</v>
      </c>
      <c r="C207" s="184" t="s">
        <v>327</v>
      </c>
      <c r="D207" s="185">
        <v>94850</v>
      </c>
      <c r="E207" s="186"/>
      <c r="F207" s="187"/>
      <c r="G207" s="184"/>
      <c r="H207" s="184"/>
      <c r="I207" s="188"/>
      <c r="J207" s="188" t="str">
        <f t="shared" si="7"/>
        <v/>
      </c>
      <c r="K207" s="184"/>
      <c r="L207" s="184" t="str">
        <f t="shared" si="10"/>
        <v/>
      </c>
      <c r="M207" s="188" t="str">
        <f t="shared" si="8"/>
        <v/>
      </c>
      <c r="N207" s="189"/>
    </row>
    <row r="208" spans="1:14" s="166" customFormat="1" ht="19.899999999999999" customHeight="1" thickBot="1" x14ac:dyDescent="0.2">
      <c r="A208" s="203"/>
      <c r="B208" s="204"/>
      <c r="C208" s="204"/>
      <c r="D208" s="205"/>
      <c r="E208" s="206"/>
      <c r="F208" s="207"/>
      <c r="G208" s="204"/>
      <c r="H208" s="204"/>
      <c r="I208" s="208"/>
      <c r="J208" s="208"/>
      <c r="K208" s="204"/>
      <c r="L208" s="204"/>
      <c r="M208" s="208"/>
      <c r="N208" s="209"/>
    </row>
    <row r="209" spans="1:14" s="166" customFormat="1" ht="19.899999999999999" customHeight="1" thickTop="1" x14ac:dyDescent="0.15">
      <c r="A209" s="80"/>
      <c r="B209" s="81"/>
      <c r="C209" s="81"/>
      <c r="D209" s="82"/>
      <c r="E209" s="81"/>
      <c r="F209" s="83"/>
      <c r="G209" s="81"/>
      <c r="H209" s="81"/>
      <c r="I209" s="84"/>
      <c r="J209" s="84"/>
      <c r="K209" s="81"/>
      <c r="L209" s="81"/>
      <c r="M209" s="84"/>
      <c r="N209" s="81"/>
    </row>
    <row r="210" spans="1:14" s="38" customFormat="1" ht="20.100000000000001" customHeight="1" x14ac:dyDescent="0.15">
      <c r="B210" s="85"/>
      <c r="C210" s="85"/>
      <c r="D210" s="39"/>
      <c r="F210" s="40"/>
      <c r="I210" s="37"/>
      <c r="J210" s="86"/>
      <c r="K210" s="37"/>
      <c r="M210" s="37"/>
    </row>
    <row r="211" spans="1:14" s="89" customFormat="1" ht="21" x14ac:dyDescent="0.2">
      <c r="A211" s="210" t="s">
        <v>357</v>
      </c>
      <c r="B211" s="210"/>
      <c r="C211" s="210"/>
      <c r="D211" s="210"/>
      <c r="E211" s="210"/>
      <c r="F211" s="210"/>
      <c r="I211" s="211"/>
      <c r="J211" s="211"/>
      <c r="K211" s="211"/>
    </row>
    <row r="212" spans="1:14" s="38" customFormat="1" ht="13.5" customHeight="1" x14ac:dyDescent="0.15">
      <c r="B212" s="85"/>
      <c r="C212" s="85"/>
      <c r="D212" s="39"/>
      <c r="F212" s="40"/>
      <c r="I212" s="37"/>
      <c r="J212" s="86"/>
      <c r="K212" s="37"/>
      <c r="M212" s="37"/>
    </row>
    <row r="213" spans="1:14" s="48" customFormat="1" ht="15.75" customHeight="1" thickBot="1" x14ac:dyDescent="0.2">
      <c r="A213" s="44"/>
      <c r="B213" s="44"/>
      <c r="C213" s="44"/>
      <c r="D213" s="45"/>
      <c r="E213" s="44"/>
      <c r="F213" s="46"/>
      <c r="G213" s="44"/>
      <c r="H213" s="44"/>
      <c r="I213" s="47"/>
      <c r="J213" s="47"/>
      <c r="K213" s="49" t="s">
        <v>14</v>
      </c>
      <c r="L213" s="47"/>
      <c r="M213" s="47"/>
      <c r="N213" s="44"/>
    </row>
    <row r="214" spans="1:14" s="48" customFormat="1" ht="20.100000000000001" customHeight="1" thickTop="1" thickBot="1" x14ac:dyDescent="0.2">
      <c r="A214" s="169"/>
      <c r="B214" s="170" t="s">
        <v>15</v>
      </c>
      <c r="C214" s="170" t="s">
        <v>16</v>
      </c>
      <c r="D214" s="171" t="s">
        <v>17</v>
      </c>
      <c r="E214" s="171"/>
      <c r="F214" s="172"/>
      <c r="G214" s="170" t="s">
        <v>18</v>
      </c>
      <c r="H214" s="170" t="s">
        <v>19</v>
      </c>
      <c r="I214" s="173" t="s">
        <v>20</v>
      </c>
      <c r="J214" s="173" t="s">
        <v>21</v>
      </c>
      <c r="K214" s="173"/>
      <c r="L214" s="173"/>
      <c r="M214" s="173" t="s">
        <v>22</v>
      </c>
      <c r="N214" s="174" t="s">
        <v>23</v>
      </c>
    </row>
    <row r="215" spans="1:14" s="166" customFormat="1" ht="19.899999999999999" customHeight="1" x14ac:dyDescent="0.15">
      <c r="A215" s="175" t="s">
        <v>174</v>
      </c>
      <c r="B215" s="176" t="s">
        <v>358</v>
      </c>
      <c r="C215" s="176" t="s">
        <v>359</v>
      </c>
      <c r="D215" s="214">
        <v>95210</v>
      </c>
      <c r="E215" s="215"/>
      <c r="F215" s="216"/>
      <c r="G215" s="176" t="s">
        <v>360</v>
      </c>
      <c r="H215" s="176" t="s">
        <v>361</v>
      </c>
      <c r="I215" s="217">
        <v>2200</v>
      </c>
      <c r="J215" s="217">
        <f t="shared" si="7"/>
        <v>2420</v>
      </c>
      <c r="K215" s="176"/>
      <c r="L215" s="176">
        <f t="shared" si="10"/>
        <v>1980</v>
      </c>
      <c r="M215" s="217">
        <f t="shared" si="8"/>
        <v>2178</v>
      </c>
      <c r="N215" s="218" t="s">
        <v>362</v>
      </c>
    </row>
    <row r="216" spans="1:14" s="166" customFormat="1" ht="19.899999999999999" customHeight="1" x14ac:dyDescent="0.15">
      <c r="A216" s="183" t="s">
        <v>174</v>
      </c>
      <c r="B216" s="184" t="s">
        <v>363</v>
      </c>
      <c r="C216" s="184" t="s">
        <v>364</v>
      </c>
      <c r="D216" s="185">
        <v>95220</v>
      </c>
      <c r="E216" s="186"/>
      <c r="F216" s="187"/>
      <c r="G216" s="184" t="s">
        <v>365</v>
      </c>
      <c r="H216" s="184" t="s">
        <v>366</v>
      </c>
      <c r="I216" s="188">
        <v>2600</v>
      </c>
      <c r="J216" s="188">
        <f t="shared" si="7"/>
        <v>2860</v>
      </c>
      <c r="K216" s="184"/>
      <c r="L216" s="184">
        <f t="shared" si="10"/>
        <v>2340</v>
      </c>
      <c r="M216" s="188">
        <f t="shared" si="8"/>
        <v>2574</v>
      </c>
      <c r="N216" s="189"/>
    </row>
    <row r="217" spans="1:14" s="166" customFormat="1" ht="19.899999999999999" customHeight="1" x14ac:dyDescent="0.15">
      <c r="A217" s="183" t="s">
        <v>174</v>
      </c>
      <c r="B217" s="184" t="s">
        <v>367</v>
      </c>
      <c r="C217" s="184" t="s">
        <v>368</v>
      </c>
      <c r="D217" s="185">
        <v>95230</v>
      </c>
      <c r="E217" s="186"/>
      <c r="F217" s="187"/>
      <c r="G217" s="184" t="s">
        <v>369</v>
      </c>
      <c r="H217" s="184" t="s">
        <v>240</v>
      </c>
      <c r="I217" s="188">
        <v>1900</v>
      </c>
      <c r="J217" s="188">
        <f t="shared" si="7"/>
        <v>2090</v>
      </c>
      <c r="K217" s="184"/>
      <c r="L217" s="184">
        <f t="shared" si="10"/>
        <v>1710</v>
      </c>
      <c r="M217" s="188">
        <f t="shared" si="8"/>
        <v>1881</v>
      </c>
      <c r="N217" s="189"/>
    </row>
    <row r="218" spans="1:14" s="166" customFormat="1" ht="19.899999999999999" customHeight="1" x14ac:dyDescent="0.15">
      <c r="A218" s="183" t="s">
        <v>174</v>
      </c>
      <c r="B218" s="184" t="s">
        <v>370</v>
      </c>
      <c r="C218" s="184" t="s">
        <v>371</v>
      </c>
      <c r="D218" s="185">
        <v>95240</v>
      </c>
      <c r="E218" s="186"/>
      <c r="F218" s="187"/>
      <c r="G218" s="184" t="s">
        <v>372</v>
      </c>
      <c r="H218" s="184" t="s">
        <v>156</v>
      </c>
      <c r="I218" s="188">
        <v>2500</v>
      </c>
      <c r="J218" s="188">
        <f t="shared" si="7"/>
        <v>2750</v>
      </c>
      <c r="K218" s="184"/>
      <c r="L218" s="184">
        <f t="shared" si="10"/>
        <v>2250</v>
      </c>
      <c r="M218" s="188">
        <f t="shared" si="8"/>
        <v>2475</v>
      </c>
      <c r="N218" s="189"/>
    </row>
    <row r="219" spans="1:14" s="166" customFormat="1" ht="19.899999999999999" customHeight="1" x14ac:dyDescent="0.15">
      <c r="A219" s="183" t="s">
        <v>174</v>
      </c>
      <c r="B219" s="184" t="s">
        <v>373</v>
      </c>
      <c r="C219" s="184" t="s">
        <v>371</v>
      </c>
      <c r="D219" s="185">
        <v>95250</v>
      </c>
      <c r="E219" s="186"/>
      <c r="F219" s="187"/>
      <c r="G219" s="184" t="s">
        <v>374</v>
      </c>
      <c r="H219" s="184" t="s">
        <v>240</v>
      </c>
      <c r="I219" s="188">
        <v>2100</v>
      </c>
      <c r="J219" s="188">
        <f t="shared" si="7"/>
        <v>2310</v>
      </c>
      <c r="K219" s="184"/>
      <c r="L219" s="184">
        <f t="shared" si="10"/>
        <v>1890</v>
      </c>
      <c r="M219" s="188">
        <f t="shared" si="8"/>
        <v>2079</v>
      </c>
      <c r="N219" s="189"/>
    </row>
    <row r="220" spans="1:14" s="166" customFormat="1" ht="19.899999999999999" customHeight="1" x14ac:dyDescent="0.15">
      <c r="A220" s="183" t="s">
        <v>174</v>
      </c>
      <c r="B220" s="184" t="s">
        <v>375</v>
      </c>
      <c r="C220" s="184" t="s">
        <v>376</v>
      </c>
      <c r="D220" s="185">
        <v>95260</v>
      </c>
      <c r="E220" s="186"/>
      <c r="F220" s="187"/>
      <c r="G220" s="184"/>
      <c r="H220" s="184"/>
      <c r="I220" s="188"/>
      <c r="J220" s="188" t="str">
        <f t="shared" si="7"/>
        <v/>
      </c>
      <c r="K220" s="184"/>
      <c r="L220" s="184" t="str">
        <f t="shared" si="10"/>
        <v/>
      </c>
      <c r="M220" s="188" t="str">
        <f t="shared" si="8"/>
        <v/>
      </c>
      <c r="N220" s="189"/>
    </row>
    <row r="221" spans="1:14" s="166" customFormat="1" ht="19.899999999999999" customHeight="1" x14ac:dyDescent="0.15">
      <c r="A221" s="183" t="s">
        <v>174</v>
      </c>
      <c r="B221" s="184" t="s">
        <v>377</v>
      </c>
      <c r="C221" s="184" t="s">
        <v>378</v>
      </c>
      <c r="D221" s="190">
        <v>95276</v>
      </c>
      <c r="E221" s="191" t="s">
        <v>284</v>
      </c>
      <c r="F221" s="192"/>
      <c r="G221" s="193" t="s">
        <v>379</v>
      </c>
      <c r="H221" s="193" t="s">
        <v>380</v>
      </c>
      <c r="I221" s="194">
        <v>2700</v>
      </c>
      <c r="J221" s="194">
        <f t="shared" ref="J221:J271" si="11">IF(ROUND(I221*1.1,0)=0,"",ROUND(I221*1.1,0))</f>
        <v>2970</v>
      </c>
      <c r="K221" s="193"/>
      <c r="L221" s="193">
        <f t="shared" si="10"/>
        <v>2430</v>
      </c>
      <c r="M221" s="194">
        <f t="shared" ref="M221:M271" si="12">IFERROR(ROUND(L221*1.1,0),"")</f>
        <v>2673</v>
      </c>
      <c r="N221" s="195" t="s">
        <v>84</v>
      </c>
    </row>
    <row r="222" spans="1:14" s="166" customFormat="1" ht="19.899999999999999" customHeight="1" x14ac:dyDescent="0.15">
      <c r="A222" s="183" t="s">
        <v>174</v>
      </c>
      <c r="B222" s="184" t="s">
        <v>381</v>
      </c>
      <c r="C222" s="184" t="s">
        <v>382</v>
      </c>
      <c r="D222" s="190">
        <v>95286</v>
      </c>
      <c r="E222" s="191" t="s">
        <v>284</v>
      </c>
      <c r="F222" s="192"/>
      <c r="G222" s="193" t="s">
        <v>383</v>
      </c>
      <c r="H222" s="193" t="s">
        <v>240</v>
      </c>
      <c r="I222" s="194">
        <v>2300</v>
      </c>
      <c r="J222" s="194">
        <f t="shared" si="11"/>
        <v>2530</v>
      </c>
      <c r="K222" s="193"/>
      <c r="L222" s="193">
        <f t="shared" si="10"/>
        <v>2070</v>
      </c>
      <c r="M222" s="194">
        <f t="shared" si="12"/>
        <v>2277</v>
      </c>
      <c r="N222" s="195" t="s">
        <v>84</v>
      </c>
    </row>
    <row r="223" spans="1:14" s="166" customFormat="1" ht="19.899999999999999" customHeight="1" thickBot="1" x14ac:dyDescent="0.2">
      <c r="A223" s="203"/>
      <c r="B223" s="204"/>
      <c r="C223" s="204"/>
      <c r="D223" s="224"/>
      <c r="E223" s="225"/>
      <c r="F223" s="226"/>
      <c r="G223" s="227"/>
      <c r="H223" s="227"/>
      <c r="I223" s="208"/>
      <c r="J223" s="208"/>
      <c r="K223" s="227"/>
      <c r="L223" s="227"/>
      <c r="M223" s="208"/>
      <c r="N223" s="228"/>
    </row>
    <row r="224" spans="1:14" s="166" customFormat="1" ht="19.899999999999999" customHeight="1" thickTop="1" x14ac:dyDescent="0.15">
      <c r="A224" s="80"/>
      <c r="B224" s="81"/>
      <c r="C224" s="81"/>
      <c r="D224" s="111"/>
      <c r="E224" s="112"/>
      <c r="F224" s="113"/>
      <c r="G224" s="112"/>
      <c r="H224" s="112"/>
      <c r="I224" s="84"/>
      <c r="J224" s="84"/>
      <c r="K224" s="112"/>
      <c r="L224" s="112"/>
      <c r="M224" s="84"/>
      <c r="N224" s="113"/>
    </row>
    <row r="225" spans="1:14" s="38" customFormat="1" ht="13.5" customHeight="1" x14ac:dyDescent="0.15">
      <c r="B225" s="85"/>
      <c r="C225" s="85"/>
      <c r="D225" s="39"/>
      <c r="F225" s="40"/>
      <c r="I225" s="37"/>
      <c r="J225" s="86"/>
      <c r="K225" s="37"/>
      <c r="M225" s="37"/>
    </row>
    <row r="226" spans="1:14" s="89" customFormat="1" ht="21" x14ac:dyDescent="0.2">
      <c r="A226" s="210" t="s">
        <v>384</v>
      </c>
      <c r="B226" s="210"/>
      <c r="C226" s="210"/>
      <c r="D226" s="210"/>
      <c r="E226" s="210"/>
      <c r="F226" s="210"/>
      <c r="I226" s="211"/>
      <c r="J226" s="211"/>
      <c r="K226" s="211"/>
    </row>
    <row r="227" spans="1:14" s="38" customFormat="1" ht="13.5" customHeight="1" x14ac:dyDescent="0.15">
      <c r="B227" s="85"/>
      <c r="C227" s="85"/>
      <c r="D227" s="39"/>
      <c r="F227" s="40"/>
      <c r="I227" s="37"/>
      <c r="J227" s="86"/>
      <c r="K227" s="37"/>
      <c r="M227" s="37"/>
    </row>
    <row r="228" spans="1:14" s="48" customFormat="1" ht="15.75" customHeight="1" thickBot="1" x14ac:dyDescent="0.2">
      <c r="A228" s="44"/>
      <c r="B228" s="44"/>
      <c r="C228" s="44"/>
      <c r="D228" s="45"/>
      <c r="E228" s="44"/>
      <c r="F228" s="46"/>
      <c r="G228" s="44"/>
      <c r="H228" s="44"/>
      <c r="I228" s="47"/>
      <c r="J228" s="47"/>
      <c r="K228" s="49" t="s">
        <v>14</v>
      </c>
      <c r="L228" s="47"/>
      <c r="M228" s="47"/>
      <c r="N228" s="44"/>
    </row>
    <row r="229" spans="1:14" s="48" customFormat="1" ht="20.100000000000001" customHeight="1" thickTop="1" thickBot="1" x14ac:dyDescent="0.2">
      <c r="A229" s="169"/>
      <c r="B229" s="170" t="s">
        <v>15</v>
      </c>
      <c r="C229" s="170" t="s">
        <v>16</v>
      </c>
      <c r="D229" s="171" t="s">
        <v>17</v>
      </c>
      <c r="E229" s="171"/>
      <c r="F229" s="172"/>
      <c r="G229" s="170" t="s">
        <v>18</v>
      </c>
      <c r="H229" s="170" t="s">
        <v>19</v>
      </c>
      <c r="I229" s="173" t="s">
        <v>20</v>
      </c>
      <c r="J229" s="173" t="s">
        <v>21</v>
      </c>
      <c r="K229" s="173"/>
      <c r="L229" s="173"/>
      <c r="M229" s="173" t="s">
        <v>22</v>
      </c>
      <c r="N229" s="174" t="s">
        <v>23</v>
      </c>
    </row>
    <row r="230" spans="1:14" s="166" customFormat="1" ht="19.899999999999999" customHeight="1" x14ac:dyDescent="0.15">
      <c r="A230" s="175" t="s">
        <v>160</v>
      </c>
      <c r="B230" s="176" t="s">
        <v>385</v>
      </c>
      <c r="C230" s="176" t="s">
        <v>386</v>
      </c>
      <c r="D230" s="214">
        <v>95660</v>
      </c>
      <c r="E230" s="215"/>
      <c r="F230" s="216"/>
      <c r="G230" s="176" t="s">
        <v>387</v>
      </c>
      <c r="H230" s="176" t="s">
        <v>361</v>
      </c>
      <c r="I230" s="217">
        <v>2200</v>
      </c>
      <c r="J230" s="217">
        <f t="shared" si="11"/>
        <v>2420</v>
      </c>
      <c r="K230" s="176"/>
      <c r="L230" s="176">
        <f t="shared" si="10"/>
        <v>1980</v>
      </c>
      <c r="M230" s="217">
        <f t="shared" si="12"/>
        <v>2178</v>
      </c>
      <c r="N230" s="218"/>
    </row>
    <row r="231" spans="1:14" s="166" customFormat="1" ht="19.899999999999999" customHeight="1" x14ac:dyDescent="0.15">
      <c r="A231" s="183" t="s">
        <v>174</v>
      </c>
      <c r="B231" s="184" t="s">
        <v>388</v>
      </c>
      <c r="C231" s="184" t="s">
        <v>389</v>
      </c>
      <c r="D231" s="185">
        <v>95710</v>
      </c>
      <c r="E231" s="186"/>
      <c r="F231" s="187"/>
      <c r="G231" s="184" t="s">
        <v>390</v>
      </c>
      <c r="H231" s="184" t="s">
        <v>391</v>
      </c>
      <c r="I231" s="188">
        <v>2800</v>
      </c>
      <c r="J231" s="188">
        <f t="shared" si="11"/>
        <v>3080</v>
      </c>
      <c r="K231" s="184" t="s">
        <v>46</v>
      </c>
      <c r="L231" s="184">
        <f>IF(ROUND(I231*1,0)=0,"",ROUND(I231*1,0))</f>
        <v>2800</v>
      </c>
      <c r="M231" s="188">
        <f t="shared" si="12"/>
        <v>3080</v>
      </c>
      <c r="N231" s="189"/>
    </row>
    <row r="232" spans="1:14" s="166" customFormat="1" ht="19.899999999999999" customHeight="1" x14ac:dyDescent="0.15">
      <c r="A232" s="183" t="s">
        <v>174</v>
      </c>
      <c r="B232" s="184" t="s">
        <v>392</v>
      </c>
      <c r="C232" s="184" t="s">
        <v>393</v>
      </c>
      <c r="D232" s="185">
        <v>95720</v>
      </c>
      <c r="E232" s="186"/>
      <c r="F232" s="187"/>
      <c r="G232" s="184" t="s">
        <v>394</v>
      </c>
      <c r="H232" s="184" t="s">
        <v>395</v>
      </c>
      <c r="I232" s="188">
        <v>3700</v>
      </c>
      <c r="J232" s="188">
        <f t="shared" si="11"/>
        <v>4070</v>
      </c>
      <c r="K232" s="184" t="s">
        <v>247</v>
      </c>
      <c r="L232" s="184">
        <f>IF(ROUND(I232*1,0)=0,"",ROUND(I232*1,0))</f>
        <v>3700</v>
      </c>
      <c r="M232" s="188">
        <f t="shared" si="12"/>
        <v>4070</v>
      </c>
      <c r="N232" s="189"/>
    </row>
    <row r="233" spans="1:14" s="166" customFormat="1" ht="19.899999999999999" customHeight="1" thickBot="1" x14ac:dyDescent="0.2">
      <c r="A233" s="203"/>
      <c r="B233" s="204"/>
      <c r="C233" s="204"/>
      <c r="D233" s="205"/>
      <c r="E233" s="206"/>
      <c r="F233" s="207"/>
      <c r="G233" s="204"/>
      <c r="H233" s="204"/>
      <c r="I233" s="208"/>
      <c r="J233" s="208"/>
      <c r="K233" s="204"/>
      <c r="L233" s="204"/>
      <c r="M233" s="208"/>
      <c r="N233" s="209"/>
    </row>
    <row r="234" spans="1:14" s="166" customFormat="1" ht="19.899999999999999" customHeight="1" thickTop="1" x14ac:dyDescent="0.15">
      <c r="A234" s="80"/>
      <c r="B234" s="81"/>
      <c r="C234" s="81"/>
      <c r="D234" s="82"/>
      <c r="E234" s="81"/>
      <c r="F234" s="83"/>
      <c r="G234" s="81"/>
      <c r="H234" s="81"/>
      <c r="I234" s="84"/>
      <c r="J234" s="84"/>
      <c r="K234" s="81"/>
      <c r="L234" s="81"/>
      <c r="M234" s="84"/>
      <c r="N234" s="81"/>
    </row>
    <row r="235" spans="1:14" s="38" customFormat="1" ht="13.5" customHeight="1" x14ac:dyDescent="0.15">
      <c r="B235" s="85"/>
      <c r="C235" s="85"/>
      <c r="D235" s="229"/>
      <c r="F235" s="40"/>
      <c r="I235" s="37"/>
      <c r="J235" s="86"/>
      <c r="K235" s="37"/>
      <c r="M235" s="37"/>
    </row>
    <row r="236" spans="1:14" s="89" customFormat="1" ht="21" x14ac:dyDescent="0.2">
      <c r="A236" s="210" t="s">
        <v>396</v>
      </c>
      <c r="B236" s="210"/>
      <c r="C236" s="210"/>
      <c r="D236" s="210"/>
      <c r="E236" s="210"/>
      <c r="F236" s="210"/>
      <c r="I236" s="211"/>
      <c r="J236" s="211"/>
      <c r="K236" s="211"/>
    </row>
    <row r="237" spans="1:14" s="38" customFormat="1" ht="13.5" customHeight="1" x14ac:dyDescent="0.15">
      <c r="B237" s="85"/>
      <c r="C237" s="85"/>
      <c r="D237" s="229"/>
      <c r="F237" s="40"/>
      <c r="I237" s="37"/>
      <c r="J237" s="86"/>
      <c r="K237" s="37"/>
      <c r="M237" s="37"/>
    </row>
    <row r="238" spans="1:14" s="38" customFormat="1" ht="13.5" customHeight="1" x14ac:dyDescent="0.15">
      <c r="B238" s="85"/>
      <c r="C238" s="85"/>
      <c r="D238" s="229"/>
      <c r="F238" s="40"/>
      <c r="I238" s="37"/>
      <c r="J238" s="86"/>
      <c r="K238" s="37"/>
      <c r="M238" s="37"/>
    </row>
    <row r="239" spans="1:14" s="38" customFormat="1" ht="18.75" x14ac:dyDescent="0.2">
      <c r="B239" s="230" t="s">
        <v>397</v>
      </c>
      <c r="C239" s="230"/>
      <c r="D239" s="230"/>
      <c r="E239" s="230"/>
      <c r="F239" s="230"/>
      <c r="G239" s="230"/>
      <c r="H239" s="230"/>
      <c r="I239" s="37"/>
      <c r="J239" s="86"/>
      <c r="K239" s="37"/>
      <c r="M239" s="37"/>
    </row>
    <row r="240" spans="1:14" s="38" customFormat="1" ht="13.5" customHeight="1" x14ac:dyDescent="0.15">
      <c r="B240" s="85"/>
      <c r="C240" s="85"/>
      <c r="D240" s="229"/>
      <c r="F240" s="40"/>
      <c r="I240" s="37"/>
      <c r="J240" s="86"/>
      <c r="K240" s="37"/>
      <c r="M240" s="37"/>
    </row>
    <row r="241" spans="1:14" s="48" customFormat="1" ht="15.75" customHeight="1" thickBot="1" x14ac:dyDescent="0.2">
      <c r="A241" s="44"/>
      <c r="B241" s="44"/>
      <c r="C241" s="44"/>
      <c r="D241" s="45"/>
      <c r="E241" s="44"/>
      <c r="F241" s="46"/>
      <c r="G241" s="44"/>
      <c r="H241" s="44"/>
      <c r="I241" s="47"/>
      <c r="J241" s="47"/>
      <c r="K241" s="49" t="s">
        <v>14</v>
      </c>
      <c r="L241" s="47"/>
      <c r="M241" s="47"/>
      <c r="N241" s="44"/>
    </row>
    <row r="242" spans="1:14" s="48" customFormat="1" ht="20.100000000000001" customHeight="1" thickTop="1" x14ac:dyDescent="0.15">
      <c r="A242" s="231"/>
      <c r="B242" s="232" t="s">
        <v>15</v>
      </c>
      <c r="C242" s="232" t="s">
        <v>16</v>
      </c>
      <c r="D242" s="233" t="s">
        <v>17</v>
      </c>
      <c r="E242" s="233"/>
      <c r="F242" s="234"/>
      <c r="G242" s="232" t="s">
        <v>18</v>
      </c>
      <c r="H242" s="232" t="s">
        <v>19</v>
      </c>
      <c r="I242" s="235" t="s">
        <v>20</v>
      </c>
      <c r="J242" s="235" t="s">
        <v>21</v>
      </c>
      <c r="K242" s="235"/>
      <c r="L242" s="235"/>
      <c r="M242" s="235" t="s">
        <v>22</v>
      </c>
      <c r="N242" s="236" t="s">
        <v>23</v>
      </c>
    </row>
    <row r="243" spans="1:14" s="166" customFormat="1" ht="19.899999999999999" customHeight="1" x14ac:dyDescent="0.15">
      <c r="A243" s="183" t="s">
        <v>160</v>
      </c>
      <c r="B243" s="184" t="s">
        <v>398</v>
      </c>
      <c r="C243" s="184" t="s">
        <v>399</v>
      </c>
      <c r="D243" s="185">
        <v>95810</v>
      </c>
      <c r="E243" s="186"/>
      <c r="F243" s="187"/>
      <c r="G243" s="184" t="s">
        <v>400</v>
      </c>
      <c r="H243" s="184" t="s">
        <v>401</v>
      </c>
      <c r="I243" s="188">
        <v>2300</v>
      </c>
      <c r="J243" s="188">
        <f t="shared" si="11"/>
        <v>2530</v>
      </c>
      <c r="K243" s="184"/>
      <c r="L243" s="184">
        <f t="shared" ref="L243:L269" si="13">IF(ROUND(I243*0.9,0)=0,"",ROUND(I243*0.9,0))</f>
        <v>2070</v>
      </c>
      <c r="M243" s="188">
        <f t="shared" si="12"/>
        <v>2277</v>
      </c>
      <c r="N243" s="189"/>
    </row>
    <row r="244" spans="1:14" s="166" customFormat="1" ht="19.899999999999999" customHeight="1" x14ac:dyDescent="0.15">
      <c r="A244" s="183" t="s">
        <v>160</v>
      </c>
      <c r="B244" s="184" t="s">
        <v>402</v>
      </c>
      <c r="C244" s="184" t="s">
        <v>403</v>
      </c>
      <c r="D244" s="185">
        <v>95820</v>
      </c>
      <c r="E244" s="186"/>
      <c r="F244" s="187"/>
      <c r="G244" s="184" t="s">
        <v>404</v>
      </c>
      <c r="H244" s="184" t="s">
        <v>405</v>
      </c>
      <c r="I244" s="188">
        <v>500</v>
      </c>
      <c r="J244" s="188">
        <f t="shared" si="11"/>
        <v>550</v>
      </c>
      <c r="K244" s="184"/>
      <c r="L244" s="184">
        <f t="shared" si="13"/>
        <v>450</v>
      </c>
      <c r="M244" s="188">
        <f t="shared" si="12"/>
        <v>495</v>
      </c>
      <c r="N244" s="189"/>
    </row>
    <row r="245" spans="1:14" s="166" customFormat="1" ht="19.899999999999999" customHeight="1" x14ac:dyDescent="0.15">
      <c r="A245" s="183" t="s">
        <v>160</v>
      </c>
      <c r="B245" s="184" t="s">
        <v>406</v>
      </c>
      <c r="C245" s="184" t="s">
        <v>407</v>
      </c>
      <c r="D245" s="185">
        <v>95830</v>
      </c>
      <c r="E245" s="186"/>
      <c r="F245" s="187"/>
      <c r="G245" s="184" t="s">
        <v>408</v>
      </c>
      <c r="H245" s="184" t="s">
        <v>409</v>
      </c>
      <c r="I245" s="188">
        <v>2000</v>
      </c>
      <c r="J245" s="188">
        <f t="shared" si="11"/>
        <v>2200</v>
      </c>
      <c r="K245" s="184"/>
      <c r="L245" s="184">
        <f t="shared" si="13"/>
        <v>1800</v>
      </c>
      <c r="M245" s="188">
        <f t="shared" si="12"/>
        <v>1980</v>
      </c>
      <c r="N245" s="189"/>
    </row>
    <row r="246" spans="1:14" s="166" customFormat="1" ht="19.899999999999999" customHeight="1" x14ac:dyDescent="0.15">
      <c r="A246" s="183"/>
      <c r="B246" s="184"/>
      <c r="C246" s="184"/>
      <c r="D246" s="185"/>
      <c r="E246" s="186"/>
      <c r="F246" s="187"/>
      <c r="G246" s="184"/>
      <c r="H246" s="184"/>
      <c r="I246" s="188"/>
      <c r="J246" s="188"/>
      <c r="K246" s="184"/>
      <c r="L246" s="184"/>
      <c r="M246" s="188"/>
      <c r="N246" s="189"/>
    </row>
    <row r="247" spans="1:14" s="166" customFormat="1" ht="19.899999999999999" customHeight="1" x14ac:dyDescent="0.15">
      <c r="A247" s="183" t="s">
        <v>174</v>
      </c>
      <c r="B247" s="184" t="s">
        <v>410</v>
      </c>
      <c r="C247" s="184" t="s">
        <v>411</v>
      </c>
      <c r="D247" s="190">
        <v>95896</v>
      </c>
      <c r="E247" s="191" t="s">
        <v>412</v>
      </c>
      <c r="F247" s="192"/>
      <c r="G247" s="193" t="s">
        <v>413</v>
      </c>
      <c r="H247" s="193" t="s">
        <v>414</v>
      </c>
      <c r="I247" s="194">
        <v>2300</v>
      </c>
      <c r="J247" s="194">
        <f t="shared" si="11"/>
        <v>2530</v>
      </c>
      <c r="K247" s="193"/>
      <c r="L247" s="193">
        <f t="shared" si="13"/>
        <v>2070</v>
      </c>
      <c r="M247" s="194">
        <f t="shared" si="12"/>
        <v>2277</v>
      </c>
      <c r="N247" s="195" t="s">
        <v>84</v>
      </c>
    </row>
    <row r="248" spans="1:14" s="166" customFormat="1" ht="19.899999999999999" customHeight="1" x14ac:dyDescent="0.15">
      <c r="A248" s="183"/>
      <c r="B248" s="184"/>
      <c r="C248" s="184"/>
      <c r="D248" s="197"/>
      <c r="E248" s="198"/>
      <c r="F248" s="199"/>
      <c r="G248" s="200"/>
      <c r="H248" s="200"/>
      <c r="I248" s="188"/>
      <c r="J248" s="188"/>
      <c r="K248" s="200"/>
      <c r="L248" s="200"/>
      <c r="M248" s="188"/>
      <c r="N248" s="201"/>
    </row>
    <row r="249" spans="1:14" s="166" customFormat="1" ht="19.899999999999999" customHeight="1" x14ac:dyDescent="0.15">
      <c r="A249" s="183" t="s">
        <v>332</v>
      </c>
      <c r="B249" s="184" t="s">
        <v>415</v>
      </c>
      <c r="C249" s="184" t="s">
        <v>416</v>
      </c>
      <c r="D249" s="190">
        <v>95956</v>
      </c>
      <c r="E249" s="191" t="s">
        <v>412</v>
      </c>
      <c r="F249" s="192"/>
      <c r="G249" s="193" t="s">
        <v>417</v>
      </c>
      <c r="H249" s="193" t="s">
        <v>418</v>
      </c>
      <c r="I249" s="194">
        <v>1200</v>
      </c>
      <c r="J249" s="194">
        <f t="shared" si="11"/>
        <v>1320</v>
      </c>
      <c r="K249" s="193"/>
      <c r="L249" s="193">
        <f t="shared" si="13"/>
        <v>1080</v>
      </c>
      <c r="M249" s="194">
        <f t="shared" si="12"/>
        <v>1188</v>
      </c>
      <c r="N249" s="195" t="s">
        <v>84</v>
      </c>
    </row>
    <row r="250" spans="1:14" s="166" customFormat="1" ht="19.899999999999999" customHeight="1" x14ac:dyDescent="0.15">
      <c r="A250" s="183" t="s">
        <v>332</v>
      </c>
      <c r="B250" s="184" t="s">
        <v>419</v>
      </c>
      <c r="C250" s="184" t="s">
        <v>420</v>
      </c>
      <c r="D250" s="185">
        <v>95960</v>
      </c>
      <c r="E250" s="186"/>
      <c r="F250" s="187"/>
      <c r="G250" s="184" t="s">
        <v>421</v>
      </c>
      <c r="H250" s="184" t="s">
        <v>361</v>
      </c>
      <c r="I250" s="188">
        <v>2900</v>
      </c>
      <c r="J250" s="188">
        <f t="shared" si="11"/>
        <v>3190</v>
      </c>
      <c r="K250" s="184"/>
      <c r="L250" s="184">
        <f t="shared" si="13"/>
        <v>2610</v>
      </c>
      <c r="M250" s="188">
        <f t="shared" si="12"/>
        <v>2871</v>
      </c>
      <c r="N250" s="189"/>
    </row>
    <row r="251" spans="1:14" s="166" customFormat="1" ht="19.899999999999999" customHeight="1" x14ac:dyDescent="0.15">
      <c r="A251" s="183" t="s">
        <v>332</v>
      </c>
      <c r="B251" s="184" t="s">
        <v>422</v>
      </c>
      <c r="C251" s="184" t="s">
        <v>423</v>
      </c>
      <c r="D251" s="185">
        <v>95970</v>
      </c>
      <c r="E251" s="186"/>
      <c r="F251" s="187"/>
      <c r="G251" s="184" t="s">
        <v>424</v>
      </c>
      <c r="H251" s="184" t="s">
        <v>425</v>
      </c>
      <c r="I251" s="188">
        <v>1800</v>
      </c>
      <c r="J251" s="188">
        <f t="shared" si="11"/>
        <v>1980</v>
      </c>
      <c r="K251" s="184"/>
      <c r="L251" s="184">
        <f t="shared" si="13"/>
        <v>1620</v>
      </c>
      <c r="M251" s="188">
        <f t="shared" si="12"/>
        <v>1782</v>
      </c>
      <c r="N251" s="189"/>
    </row>
    <row r="252" spans="1:14" s="166" customFormat="1" ht="19.899999999999999" customHeight="1" thickBot="1" x14ac:dyDescent="0.2">
      <c r="A252" s="203"/>
      <c r="B252" s="204"/>
      <c r="C252" s="204"/>
      <c r="D252" s="205"/>
      <c r="E252" s="206"/>
      <c r="F252" s="207"/>
      <c r="G252" s="204"/>
      <c r="H252" s="204"/>
      <c r="I252" s="208"/>
      <c r="J252" s="208"/>
      <c r="K252" s="204"/>
      <c r="L252" s="204"/>
      <c r="M252" s="208"/>
      <c r="N252" s="209"/>
    </row>
    <row r="253" spans="1:14" s="166" customFormat="1" ht="19.899999999999999" customHeight="1" thickTop="1" x14ac:dyDescent="0.15">
      <c r="A253" s="80"/>
      <c r="B253" s="81"/>
      <c r="C253" s="81"/>
      <c r="D253" s="82"/>
      <c r="E253" s="81"/>
      <c r="F253" s="83"/>
      <c r="G253" s="81"/>
      <c r="H253" s="81"/>
      <c r="I253" s="84"/>
      <c r="J253" s="84"/>
      <c r="K253" s="81"/>
      <c r="L253" s="81"/>
      <c r="M253" s="84"/>
      <c r="N253" s="81"/>
    </row>
    <row r="254" spans="1:14" s="166" customFormat="1" ht="19.899999999999999" customHeight="1" x14ac:dyDescent="0.15">
      <c r="A254" s="80"/>
      <c r="B254" s="81"/>
      <c r="C254" s="81"/>
      <c r="D254" s="82"/>
      <c r="E254" s="81"/>
      <c r="F254" s="83"/>
      <c r="G254" s="81"/>
      <c r="H254" s="81"/>
      <c r="I254" s="84"/>
      <c r="J254" s="84"/>
      <c r="K254" s="81"/>
      <c r="L254" s="81"/>
      <c r="M254" s="84"/>
      <c r="N254" s="81"/>
    </row>
    <row r="255" spans="1:14" s="38" customFormat="1" ht="13.5" customHeight="1" x14ac:dyDescent="0.15">
      <c r="B255" s="85"/>
      <c r="C255" s="85"/>
      <c r="D255" s="39"/>
      <c r="F255" s="40"/>
      <c r="I255" s="86"/>
      <c r="J255" s="86"/>
      <c r="K255" s="86"/>
      <c r="M255" s="37"/>
    </row>
    <row r="256" spans="1:14" s="239" customFormat="1" ht="30.75" x14ac:dyDescent="0.3">
      <c r="A256" s="237" t="s">
        <v>426</v>
      </c>
      <c r="B256" s="238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</row>
    <row r="257" spans="1:14" s="245" customFormat="1" ht="19.5" customHeight="1" x14ac:dyDescent="0.15">
      <c r="A257" s="240"/>
      <c r="B257" s="241"/>
      <c r="C257" s="241"/>
      <c r="D257" s="242"/>
      <c r="E257" s="240"/>
      <c r="F257" s="243"/>
      <c r="G257" s="241"/>
      <c r="H257" s="241"/>
      <c r="I257" s="244"/>
      <c r="J257" s="241"/>
    </row>
    <row r="258" spans="1:14" s="239" customFormat="1" ht="21.95" customHeight="1" x14ac:dyDescent="0.2">
      <c r="A258" s="246" t="s">
        <v>427</v>
      </c>
      <c r="B258" s="246"/>
      <c r="C258" s="246"/>
      <c r="D258" s="246"/>
      <c r="E258" s="246"/>
      <c r="F258" s="246"/>
      <c r="G258" s="240"/>
      <c r="H258" s="240"/>
      <c r="I258" s="244"/>
      <c r="J258" s="241"/>
    </row>
    <row r="259" spans="1:14" s="89" customFormat="1" ht="13.5" customHeight="1" x14ac:dyDescent="0.15">
      <c r="A259" s="247"/>
      <c r="B259" s="247"/>
      <c r="D259" s="248"/>
      <c r="E259" s="249"/>
      <c r="F259" s="250"/>
      <c r="H259" s="211"/>
      <c r="I259" s="211"/>
      <c r="J259" s="211"/>
    </row>
    <row r="260" spans="1:14" s="48" customFormat="1" ht="15.75" customHeight="1" thickBot="1" x14ac:dyDescent="0.2">
      <c r="A260" s="44"/>
      <c r="B260" s="44"/>
      <c r="C260" s="44"/>
      <c r="D260" s="45"/>
      <c r="E260" s="44"/>
      <c r="F260" s="46"/>
      <c r="G260" s="44"/>
      <c r="H260" s="44"/>
      <c r="I260" s="47"/>
      <c r="J260" s="47"/>
      <c r="K260" s="49" t="s">
        <v>14</v>
      </c>
      <c r="L260" s="47"/>
      <c r="M260" s="47"/>
      <c r="N260" s="44"/>
    </row>
    <row r="261" spans="1:14" s="48" customFormat="1" ht="20.100000000000001" customHeight="1" thickTop="1" thickBot="1" x14ac:dyDescent="0.2">
      <c r="A261" s="251"/>
      <c r="B261" s="252" t="s">
        <v>15</v>
      </c>
      <c r="C261" s="252" t="s">
        <v>16</v>
      </c>
      <c r="D261" s="253" t="s">
        <v>17</v>
      </c>
      <c r="E261" s="253"/>
      <c r="F261" s="254"/>
      <c r="G261" s="252" t="s">
        <v>18</v>
      </c>
      <c r="H261" s="252" t="s">
        <v>19</v>
      </c>
      <c r="I261" s="255" t="s">
        <v>20</v>
      </c>
      <c r="J261" s="255" t="s">
        <v>21</v>
      </c>
      <c r="K261" s="255"/>
      <c r="L261" s="255"/>
      <c r="M261" s="255" t="s">
        <v>22</v>
      </c>
      <c r="N261" s="256" t="s">
        <v>23</v>
      </c>
    </row>
    <row r="262" spans="1:14" s="166" customFormat="1" ht="19.899999999999999" customHeight="1" x14ac:dyDescent="0.15">
      <c r="A262" s="257" t="s">
        <v>160</v>
      </c>
      <c r="B262" s="258" t="s">
        <v>428</v>
      </c>
      <c r="C262" s="258" t="s">
        <v>95</v>
      </c>
      <c r="D262" s="259">
        <v>96016</v>
      </c>
      <c r="E262" s="260" t="s">
        <v>429</v>
      </c>
      <c r="F262" s="261"/>
      <c r="G262" s="262" t="s">
        <v>430</v>
      </c>
      <c r="H262" s="262" t="s">
        <v>431</v>
      </c>
      <c r="I262" s="263">
        <v>1900</v>
      </c>
      <c r="J262" s="263">
        <f t="shared" si="11"/>
        <v>2090</v>
      </c>
      <c r="K262" s="262"/>
      <c r="L262" s="262">
        <f t="shared" si="13"/>
        <v>1710</v>
      </c>
      <c r="M262" s="263">
        <f t="shared" si="12"/>
        <v>1881</v>
      </c>
      <c r="N262" s="264" t="s">
        <v>84</v>
      </c>
    </row>
    <row r="263" spans="1:14" s="166" customFormat="1" ht="19.899999999999999" customHeight="1" x14ac:dyDescent="0.15">
      <c r="A263" s="265" t="s">
        <v>160</v>
      </c>
      <c r="B263" s="266" t="s">
        <v>432</v>
      </c>
      <c r="C263" s="266" t="s">
        <v>95</v>
      </c>
      <c r="D263" s="267">
        <v>96026</v>
      </c>
      <c r="E263" s="268" t="s">
        <v>433</v>
      </c>
      <c r="F263" s="269"/>
      <c r="G263" s="270" t="s">
        <v>434</v>
      </c>
      <c r="H263" s="270" t="s">
        <v>435</v>
      </c>
      <c r="I263" s="271">
        <v>1900</v>
      </c>
      <c r="J263" s="271">
        <f t="shared" si="11"/>
        <v>2090</v>
      </c>
      <c r="K263" s="270"/>
      <c r="L263" s="270">
        <f t="shared" si="13"/>
        <v>1710</v>
      </c>
      <c r="M263" s="271">
        <f t="shared" si="12"/>
        <v>1881</v>
      </c>
      <c r="N263" s="272" t="s">
        <v>84</v>
      </c>
    </row>
    <row r="264" spans="1:14" s="166" customFormat="1" ht="19.899999999999999" customHeight="1" x14ac:dyDescent="0.15">
      <c r="A264" s="273" t="s">
        <v>160</v>
      </c>
      <c r="B264" s="274" t="s">
        <v>436</v>
      </c>
      <c r="C264" s="274" t="s">
        <v>437</v>
      </c>
      <c r="D264" s="267">
        <v>96036</v>
      </c>
      <c r="E264" s="268" t="s">
        <v>438</v>
      </c>
      <c r="F264" s="269"/>
      <c r="G264" s="270" t="s">
        <v>439</v>
      </c>
      <c r="H264" s="270" t="s">
        <v>440</v>
      </c>
      <c r="I264" s="271">
        <v>2300</v>
      </c>
      <c r="J264" s="271">
        <f t="shared" si="11"/>
        <v>2530</v>
      </c>
      <c r="K264" s="270"/>
      <c r="L264" s="270">
        <f t="shared" si="13"/>
        <v>2070</v>
      </c>
      <c r="M264" s="271">
        <f t="shared" si="12"/>
        <v>2277</v>
      </c>
      <c r="N264" s="272" t="s">
        <v>84</v>
      </c>
    </row>
    <row r="265" spans="1:14" s="166" customFormat="1" ht="19.899999999999999" customHeight="1" x14ac:dyDescent="0.15">
      <c r="A265" s="257"/>
      <c r="B265" s="258"/>
      <c r="C265" s="258"/>
      <c r="D265" s="267">
        <v>96037</v>
      </c>
      <c r="E265" s="268" t="s">
        <v>438</v>
      </c>
      <c r="F265" s="269" t="s">
        <v>49</v>
      </c>
      <c r="G265" s="270" t="s">
        <v>441</v>
      </c>
      <c r="H265" s="270" t="s">
        <v>442</v>
      </c>
      <c r="I265" s="271">
        <v>1000</v>
      </c>
      <c r="J265" s="271">
        <f t="shared" si="11"/>
        <v>1100</v>
      </c>
      <c r="K265" s="270"/>
      <c r="L265" s="270">
        <f t="shared" si="13"/>
        <v>900</v>
      </c>
      <c r="M265" s="271">
        <f t="shared" si="12"/>
        <v>990</v>
      </c>
      <c r="N265" s="272" t="s">
        <v>84</v>
      </c>
    </row>
    <row r="266" spans="1:14" s="166" customFormat="1" ht="19.899999999999999" customHeight="1" x14ac:dyDescent="0.15">
      <c r="A266" s="273" t="s">
        <v>160</v>
      </c>
      <c r="B266" s="274" t="s">
        <v>443</v>
      </c>
      <c r="C266" s="274" t="s">
        <v>444</v>
      </c>
      <c r="D266" s="267">
        <v>96046</v>
      </c>
      <c r="E266" s="268" t="s">
        <v>438</v>
      </c>
      <c r="F266" s="269"/>
      <c r="G266" s="270" t="s">
        <v>445</v>
      </c>
      <c r="H266" s="270" t="s">
        <v>435</v>
      </c>
      <c r="I266" s="271">
        <v>2300</v>
      </c>
      <c r="J266" s="271">
        <f t="shared" si="11"/>
        <v>2530</v>
      </c>
      <c r="K266" s="270"/>
      <c r="L266" s="270">
        <f t="shared" si="13"/>
        <v>2070</v>
      </c>
      <c r="M266" s="271">
        <f t="shared" si="12"/>
        <v>2277</v>
      </c>
      <c r="N266" s="272" t="s">
        <v>84</v>
      </c>
    </row>
    <row r="267" spans="1:14" s="166" customFormat="1" ht="19.899999999999999" customHeight="1" x14ac:dyDescent="0.15">
      <c r="A267" s="275"/>
      <c r="B267" s="276"/>
      <c r="C267" s="276"/>
      <c r="D267" s="267">
        <v>96047</v>
      </c>
      <c r="E267" s="268" t="s">
        <v>446</v>
      </c>
      <c r="F267" s="269" t="s">
        <v>49</v>
      </c>
      <c r="G267" s="270" t="s">
        <v>447</v>
      </c>
      <c r="H267" s="270" t="s">
        <v>448</v>
      </c>
      <c r="I267" s="271">
        <v>2200</v>
      </c>
      <c r="J267" s="271">
        <f t="shared" si="11"/>
        <v>2420</v>
      </c>
      <c r="K267" s="270"/>
      <c r="L267" s="270">
        <f t="shared" si="13"/>
        <v>1980</v>
      </c>
      <c r="M267" s="271">
        <f t="shared" si="12"/>
        <v>2178</v>
      </c>
      <c r="N267" s="272" t="s">
        <v>84</v>
      </c>
    </row>
    <row r="268" spans="1:14" s="166" customFormat="1" ht="19.899999999999999" customHeight="1" x14ac:dyDescent="0.15">
      <c r="A268" s="275"/>
      <c r="B268" s="276"/>
      <c r="C268" s="276"/>
      <c r="D268" s="267">
        <v>96048</v>
      </c>
      <c r="E268" s="268" t="s">
        <v>446</v>
      </c>
      <c r="F268" s="269" t="s">
        <v>49</v>
      </c>
      <c r="G268" s="270" t="s">
        <v>449</v>
      </c>
      <c r="H268" s="270" t="s">
        <v>450</v>
      </c>
      <c r="I268" s="271">
        <v>740</v>
      </c>
      <c r="J268" s="271">
        <f t="shared" si="11"/>
        <v>814</v>
      </c>
      <c r="K268" s="270"/>
      <c r="L268" s="270">
        <f t="shared" si="13"/>
        <v>666</v>
      </c>
      <c r="M268" s="271">
        <f t="shared" si="12"/>
        <v>733</v>
      </c>
      <c r="N268" s="272" t="s">
        <v>84</v>
      </c>
    </row>
    <row r="269" spans="1:14" s="166" customFormat="1" ht="19.899999999999999" customHeight="1" x14ac:dyDescent="0.15">
      <c r="A269" s="257"/>
      <c r="B269" s="258"/>
      <c r="C269" s="258"/>
      <c r="D269" s="267"/>
      <c r="E269" s="268"/>
      <c r="F269" s="269" t="s">
        <v>49</v>
      </c>
      <c r="G269" s="270" t="s">
        <v>451</v>
      </c>
      <c r="H269" s="270" t="s">
        <v>452</v>
      </c>
      <c r="I269" s="271"/>
      <c r="J269" s="271" t="str">
        <f t="shared" si="11"/>
        <v/>
      </c>
      <c r="K269" s="270"/>
      <c r="L269" s="270" t="str">
        <f t="shared" si="13"/>
        <v/>
      </c>
      <c r="M269" s="271" t="str">
        <f t="shared" si="12"/>
        <v/>
      </c>
      <c r="N269" s="272" t="s">
        <v>453</v>
      </c>
    </row>
    <row r="270" spans="1:14" s="166" customFormat="1" ht="19.899999999999999" customHeight="1" x14ac:dyDescent="0.15">
      <c r="A270" s="265" t="s">
        <v>160</v>
      </c>
      <c r="B270" s="266" t="s">
        <v>454</v>
      </c>
      <c r="C270" s="266" t="s">
        <v>95</v>
      </c>
      <c r="D270" s="267">
        <v>96056</v>
      </c>
      <c r="E270" s="268" t="s">
        <v>446</v>
      </c>
      <c r="F270" s="269"/>
      <c r="G270" s="270" t="s">
        <v>455</v>
      </c>
      <c r="H270" s="270" t="s">
        <v>456</v>
      </c>
      <c r="I270" s="271">
        <v>2200</v>
      </c>
      <c r="J270" s="271">
        <f t="shared" si="11"/>
        <v>2420</v>
      </c>
      <c r="K270" s="270" t="s">
        <v>46</v>
      </c>
      <c r="L270" s="270">
        <f>IF(ROUND(I270*0.95,0)=0,"",ROUND(I270*0.95,0))</f>
        <v>2090</v>
      </c>
      <c r="M270" s="271">
        <f t="shared" si="12"/>
        <v>2299</v>
      </c>
      <c r="N270" s="272" t="s">
        <v>84</v>
      </c>
    </row>
    <row r="271" spans="1:14" s="166" customFormat="1" ht="19.899999999999999" customHeight="1" x14ac:dyDescent="0.15">
      <c r="A271" s="273" t="s">
        <v>160</v>
      </c>
      <c r="B271" s="274" t="s">
        <v>457</v>
      </c>
      <c r="C271" s="274" t="s">
        <v>95</v>
      </c>
      <c r="D271" s="277">
        <v>96061</v>
      </c>
      <c r="E271" s="278"/>
      <c r="F271" s="279"/>
      <c r="G271" s="266" t="s">
        <v>458</v>
      </c>
      <c r="H271" s="266" t="s">
        <v>456</v>
      </c>
      <c r="I271" s="280">
        <v>3850</v>
      </c>
      <c r="J271" s="280">
        <f t="shared" si="11"/>
        <v>4235</v>
      </c>
      <c r="K271" s="266" t="s">
        <v>459</v>
      </c>
      <c r="L271" s="266">
        <f>IF(ROUND(I271*1,0)=0,"",ROUND(I271*1,0))</f>
        <v>3850</v>
      </c>
      <c r="M271" s="280">
        <f t="shared" si="12"/>
        <v>4235</v>
      </c>
      <c r="N271" s="281"/>
    </row>
    <row r="272" spans="1:14" s="166" customFormat="1" ht="19.899999999999999" customHeight="1" x14ac:dyDescent="0.15">
      <c r="A272" s="275"/>
      <c r="B272" s="276"/>
      <c r="C272" s="276"/>
      <c r="D272" s="277">
        <v>96062</v>
      </c>
      <c r="E272" s="278"/>
      <c r="F272" s="279"/>
      <c r="G272" s="266" t="s">
        <v>460</v>
      </c>
      <c r="H272" s="266"/>
      <c r="I272" s="280">
        <v>546</v>
      </c>
      <c r="J272" s="280">
        <v>546</v>
      </c>
      <c r="K272" s="266" t="s">
        <v>459</v>
      </c>
      <c r="L272" s="266"/>
      <c r="M272" s="280">
        <v>546</v>
      </c>
      <c r="N272" s="281"/>
    </row>
    <row r="273" spans="1:14" s="166" customFormat="1" ht="19.899999999999999" customHeight="1" x14ac:dyDescent="0.15">
      <c r="A273" s="257"/>
      <c r="B273" s="258"/>
      <c r="C273" s="258"/>
      <c r="D273" s="277">
        <v>96063</v>
      </c>
      <c r="E273" s="278"/>
      <c r="F273" s="279"/>
      <c r="G273" s="266" t="s">
        <v>461</v>
      </c>
      <c r="H273" s="266"/>
      <c r="I273" s="280">
        <v>2078</v>
      </c>
      <c r="J273" s="280">
        <v>2078</v>
      </c>
      <c r="K273" s="266" t="s">
        <v>459</v>
      </c>
      <c r="L273" s="266"/>
      <c r="M273" s="280">
        <v>2078</v>
      </c>
      <c r="N273" s="281"/>
    </row>
    <row r="274" spans="1:14" s="166" customFormat="1" ht="19.899999999999999" customHeight="1" thickBot="1" x14ac:dyDescent="0.2">
      <c r="A274" s="282"/>
      <c r="B274" s="283"/>
      <c r="C274" s="283"/>
      <c r="D274" s="284"/>
      <c r="E274" s="285"/>
      <c r="F274" s="286"/>
      <c r="G274" s="283"/>
      <c r="H274" s="283"/>
      <c r="I274" s="287"/>
      <c r="J274" s="287"/>
      <c r="K274" s="283"/>
      <c r="L274" s="283"/>
      <c r="M274" s="287"/>
      <c r="N274" s="288"/>
    </row>
    <row r="275" spans="1:14" s="166" customFormat="1" ht="19.899999999999999" customHeight="1" thickTop="1" x14ac:dyDescent="0.15">
      <c r="A275" s="80"/>
      <c r="B275" s="81"/>
      <c r="C275" s="81"/>
      <c r="D275" s="82"/>
      <c r="E275" s="81"/>
      <c r="F275" s="83"/>
      <c r="G275" s="81"/>
      <c r="H275" s="81"/>
      <c r="I275" s="84"/>
      <c r="J275" s="84"/>
      <c r="K275" s="81"/>
      <c r="L275" s="81"/>
      <c r="M275" s="84"/>
      <c r="N275" s="81"/>
    </row>
    <row r="276" spans="1:14" s="48" customFormat="1" ht="20.100000000000001" customHeight="1" x14ac:dyDescent="0.15">
      <c r="A276" s="44"/>
      <c r="B276" s="289"/>
      <c r="C276" s="289"/>
      <c r="D276" s="290"/>
      <c r="E276" s="289"/>
      <c r="F276" s="291"/>
      <c r="G276" s="289"/>
      <c r="H276" s="289"/>
      <c r="I276" s="292"/>
      <c r="J276" s="292"/>
      <c r="K276" s="292"/>
      <c r="L276" s="292"/>
      <c r="M276" s="292"/>
      <c r="N276" s="289"/>
    </row>
    <row r="277" spans="1:14" s="89" customFormat="1" ht="21" x14ac:dyDescent="0.2">
      <c r="A277" s="246" t="s">
        <v>462</v>
      </c>
      <c r="B277" s="246"/>
      <c r="C277" s="246"/>
      <c r="D277" s="246"/>
      <c r="E277" s="246"/>
      <c r="F277" s="246"/>
      <c r="I277" s="211"/>
      <c r="J277" s="211"/>
      <c r="K277" s="211"/>
    </row>
    <row r="278" spans="1:14" s="48" customFormat="1" ht="15.75" customHeight="1" thickBot="1" x14ac:dyDescent="0.2">
      <c r="A278" s="44"/>
      <c r="B278" s="44"/>
      <c r="C278" s="44"/>
      <c r="D278" s="45"/>
      <c r="E278" s="44"/>
      <c r="F278" s="46"/>
      <c r="G278" s="44"/>
      <c r="H278" s="44"/>
      <c r="I278" s="47"/>
      <c r="J278" s="47"/>
      <c r="K278" s="49" t="s">
        <v>14</v>
      </c>
      <c r="L278" s="47"/>
      <c r="M278" s="47"/>
      <c r="N278" s="44"/>
    </row>
    <row r="279" spans="1:14" s="48" customFormat="1" ht="20.100000000000001" customHeight="1" thickTop="1" thickBot="1" x14ac:dyDescent="0.2">
      <c r="A279" s="251"/>
      <c r="B279" s="252" t="s">
        <v>15</v>
      </c>
      <c r="C279" s="252" t="s">
        <v>16</v>
      </c>
      <c r="D279" s="253" t="s">
        <v>17</v>
      </c>
      <c r="E279" s="253"/>
      <c r="F279" s="254"/>
      <c r="G279" s="252" t="s">
        <v>18</v>
      </c>
      <c r="H279" s="252" t="s">
        <v>19</v>
      </c>
      <c r="I279" s="255" t="s">
        <v>20</v>
      </c>
      <c r="J279" s="255" t="s">
        <v>21</v>
      </c>
      <c r="K279" s="255"/>
      <c r="L279" s="255"/>
      <c r="M279" s="255" t="s">
        <v>22</v>
      </c>
      <c r="N279" s="256" t="s">
        <v>23</v>
      </c>
    </row>
    <row r="280" spans="1:14" s="166" customFormat="1" ht="19.899999999999999" customHeight="1" x14ac:dyDescent="0.15">
      <c r="A280" s="275" t="s">
        <v>160</v>
      </c>
      <c r="B280" s="276" t="s">
        <v>463</v>
      </c>
      <c r="C280" s="276" t="s">
        <v>464</v>
      </c>
      <c r="D280" s="293">
        <v>96111</v>
      </c>
      <c r="E280" s="294"/>
      <c r="F280" s="295"/>
      <c r="G280" s="258" t="s">
        <v>465</v>
      </c>
      <c r="H280" s="258" t="s">
        <v>466</v>
      </c>
      <c r="I280" s="296">
        <v>1580</v>
      </c>
      <c r="J280" s="296">
        <f>IF(ROUND(I280*1.1,0)=0,"",ROUND(I280*1.1,0))</f>
        <v>1738</v>
      </c>
      <c r="K280" s="258"/>
      <c r="L280" s="258">
        <f>IF(ROUND(I280*0.9,0)=0,"",ROUND(I280*0.9,0))</f>
        <v>1422</v>
      </c>
      <c r="M280" s="296">
        <f>IFERROR(ROUND(L280*1.1,0),"")</f>
        <v>1564</v>
      </c>
      <c r="N280" s="297"/>
    </row>
    <row r="281" spans="1:14" s="166" customFormat="1" ht="19.899999999999999" customHeight="1" thickBot="1" x14ac:dyDescent="0.2">
      <c r="A281" s="298"/>
      <c r="B281" s="299"/>
      <c r="C281" s="299"/>
      <c r="D281" s="284">
        <v>96112</v>
      </c>
      <c r="E281" s="285"/>
      <c r="F281" s="286" t="s">
        <v>49</v>
      </c>
      <c r="G281" s="283" t="s">
        <v>467</v>
      </c>
      <c r="H281" s="283" t="s">
        <v>431</v>
      </c>
      <c r="I281" s="287">
        <v>2000</v>
      </c>
      <c r="J281" s="287">
        <f>IF(ROUND(I281*1.1,0)=0,"",ROUND(I281*1.1,0))</f>
        <v>2200</v>
      </c>
      <c r="K281" s="283"/>
      <c r="L281" s="283">
        <f>IF(ROUND(I281*0.9,0)=0,"",ROUND(I281*0.9,0))</f>
        <v>1800</v>
      </c>
      <c r="M281" s="287">
        <f>IFERROR(ROUND(L281*1.1,0),"")</f>
        <v>1980</v>
      </c>
      <c r="N281" s="288"/>
    </row>
    <row r="282" spans="1:14" s="38" customFormat="1" ht="20.100000000000001" customHeight="1" thickTop="1" thickBot="1" x14ac:dyDescent="0.2">
      <c r="A282" s="300"/>
      <c r="B282" s="301"/>
      <c r="C282" s="302"/>
      <c r="D282" s="303" t="s">
        <v>468</v>
      </c>
      <c r="E282" s="303"/>
      <c r="F282" s="303"/>
      <c r="G282" s="303"/>
      <c r="H282" s="303"/>
      <c r="I282" s="304"/>
      <c r="J282" s="304"/>
      <c r="K282" s="304"/>
      <c r="L282" s="301"/>
      <c r="M282" s="304"/>
      <c r="N282" s="305"/>
    </row>
    <row r="283" spans="1:14" s="166" customFormat="1" ht="19.899999999999999" customHeight="1" thickTop="1" x14ac:dyDescent="0.15">
      <c r="A283" s="306" t="s">
        <v>160</v>
      </c>
      <c r="B283" s="307" t="s">
        <v>463</v>
      </c>
      <c r="C283" s="307" t="s">
        <v>464</v>
      </c>
      <c r="D283" s="308">
        <v>96116</v>
      </c>
      <c r="E283" s="309"/>
      <c r="F283" s="310" t="s">
        <v>469</v>
      </c>
      <c r="G283" s="311" t="s">
        <v>470</v>
      </c>
      <c r="H283" s="311"/>
      <c r="I283" s="312">
        <f>SUM(I285:I290)</f>
        <v>6732</v>
      </c>
      <c r="J283" s="312">
        <v>6732</v>
      </c>
      <c r="K283" s="311" t="s">
        <v>471</v>
      </c>
      <c r="L283" s="311"/>
      <c r="M283" s="312">
        <v>6732</v>
      </c>
      <c r="N283" s="313" t="s">
        <v>472</v>
      </c>
    </row>
    <row r="284" spans="1:14" s="166" customFormat="1" ht="19.899999999999999" customHeight="1" x14ac:dyDescent="0.15">
      <c r="A284" s="275"/>
      <c r="B284" s="276"/>
      <c r="C284" s="276"/>
      <c r="D284" s="277">
        <v>96117</v>
      </c>
      <c r="E284" s="278"/>
      <c r="F284" s="279" t="s">
        <v>469</v>
      </c>
      <c r="G284" s="266" t="s">
        <v>473</v>
      </c>
      <c r="H284" s="266"/>
      <c r="I284" s="280">
        <f>SUM(I285:I287)</f>
        <v>5236</v>
      </c>
      <c r="J284" s="280">
        <v>5236</v>
      </c>
      <c r="K284" s="266" t="s">
        <v>474</v>
      </c>
      <c r="L284" s="266"/>
      <c r="M284" s="280">
        <v>5236</v>
      </c>
      <c r="N284" s="314" t="s">
        <v>475</v>
      </c>
    </row>
    <row r="285" spans="1:14" s="166" customFormat="1" ht="19.899999999999999" customHeight="1" x14ac:dyDescent="0.15">
      <c r="A285" s="275"/>
      <c r="B285" s="276"/>
      <c r="C285" s="276"/>
      <c r="D285" s="277">
        <v>96121</v>
      </c>
      <c r="E285" s="278"/>
      <c r="F285" s="279" t="s">
        <v>469</v>
      </c>
      <c r="G285" s="266" t="s">
        <v>476</v>
      </c>
      <c r="H285" s="266"/>
      <c r="I285" s="280">
        <v>3696</v>
      </c>
      <c r="J285" s="280">
        <v>3696</v>
      </c>
      <c r="K285" s="266" t="s">
        <v>474</v>
      </c>
      <c r="L285" s="266"/>
      <c r="M285" s="280">
        <v>3696</v>
      </c>
      <c r="N285" s="314"/>
    </row>
    <row r="286" spans="1:14" s="166" customFormat="1" ht="19.899999999999999" customHeight="1" x14ac:dyDescent="0.15">
      <c r="A286" s="275"/>
      <c r="B286" s="276"/>
      <c r="C286" s="276"/>
      <c r="D286" s="277">
        <v>96122</v>
      </c>
      <c r="E286" s="278"/>
      <c r="F286" s="279" t="s">
        <v>469</v>
      </c>
      <c r="G286" s="266" t="s">
        <v>477</v>
      </c>
      <c r="H286" s="266"/>
      <c r="I286" s="280">
        <v>1144</v>
      </c>
      <c r="J286" s="280">
        <v>1144</v>
      </c>
      <c r="K286" s="266" t="s">
        <v>474</v>
      </c>
      <c r="L286" s="266"/>
      <c r="M286" s="280">
        <v>1144</v>
      </c>
      <c r="N286" s="314"/>
    </row>
    <row r="287" spans="1:14" s="166" customFormat="1" ht="19.899999999999999" customHeight="1" x14ac:dyDescent="0.15">
      <c r="A287" s="275"/>
      <c r="B287" s="276"/>
      <c r="C287" s="276"/>
      <c r="D287" s="277">
        <v>96123</v>
      </c>
      <c r="E287" s="278"/>
      <c r="F287" s="279" t="s">
        <v>469</v>
      </c>
      <c r="G287" s="266" t="s">
        <v>478</v>
      </c>
      <c r="H287" s="266"/>
      <c r="I287" s="280">
        <v>396</v>
      </c>
      <c r="J287" s="280">
        <v>396</v>
      </c>
      <c r="K287" s="266" t="s">
        <v>474</v>
      </c>
      <c r="L287" s="266"/>
      <c r="M287" s="280">
        <v>396</v>
      </c>
      <c r="N287" s="281"/>
    </row>
    <row r="288" spans="1:14" s="166" customFormat="1" ht="19.899999999999999" customHeight="1" x14ac:dyDescent="0.15">
      <c r="A288" s="275"/>
      <c r="B288" s="276"/>
      <c r="C288" s="276"/>
      <c r="D288" s="277">
        <v>96124</v>
      </c>
      <c r="E288" s="278"/>
      <c r="F288" s="279" t="s">
        <v>469</v>
      </c>
      <c r="G288" s="266" t="s">
        <v>479</v>
      </c>
      <c r="H288" s="266"/>
      <c r="I288" s="280">
        <v>616</v>
      </c>
      <c r="J288" s="280">
        <v>616</v>
      </c>
      <c r="K288" s="266" t="s">
        <v>474</v>
      </c>
      <c r="L288" s="266"/>
      <c r="M288" s="280">
        <v>616</v>
      </c>
      <c r="N288" s="281"/>
    </row>
    <row r="289" spans="1:14" s="166" customFormat="1" ht="19.899999999999999" customHeight="1" x14ac:dyDescent="0.15">
      <c r="A289" s="275"/>
      <c r="B289" s="276"/>
      <c r="C289" s="276"/>
      <c r="D289" s="277">
        <v>96125</v>
      </c>
      <c r="E289" s="278"/>
      <c r="F289" s="279" t="s">
        <v>469</v>
      </c>
      <c r="G289" s="266" t="s">
        <v>480</v>
      </c>
      <c r="H289" s="266"/>
      <c r="I289" s="280">
        <v>528</v>
      </c>
      <c r="J289" s="280">
        <v>528</v>
      </c>
      <c r="K289" s="266" t="s">
        <v>474</v>
      </c>
      <c r="L289" s="266"/>
      <c r="M289" s="280">
        <v>528</v>
      </c>
      <c r="N289" s="281"/>
    </row>
    <row r="290" spans="1:14" s="166" customFormat="1" ht="19.899999999999999" customHeight="1" thickBot="1" x14ac:dyDescent="0.2">
      <c r="A290" s="298"/>
      <c r="B290" s="299"/>
      <c r="C290" s="299"/>
      <c r="D290" s="284">
        <v>96126</v>
      </c>
      <c r="E290" s="285"/>
      <c r="F290" s="286" t="s">
        <v>469</v>
      </c>
      <c r="G290" s="283" t="s">
        <v>481</v>
      </c>
      <c r="H290" s="283"/>
      <c r="I290" s="287">
        <v>352</v>
      </c>
      <c r="J290" s="287">
        <v>352</v>
      </c>
      <c r="K290" s="283" t="s">
        <v>474</v>
      </c>
      <c r="L290" s="283"/>
      <c r="M290" s="287">
        <v>352</v>
      </c>
      <c r="N290" s="288"/>
    </row>
    <row r="291" spans="1:14" s="166" customFormat="1" ht="19.899999999999999" customHeight="1" thickTop="1" x14ac:dyDescent="0.15">
      <c r="A291" s="257"/>
      <c r="B291" s="258"/>
      <c r="C291" s="258"/>
      <c r="D291" s="293"/>
      <c r="E291" s="294"/>
      <c r="F291" s="295"/>
      <c r="G291" s="258"/>
      <c r="H291" s="258"/>
      <c r="I291" s="296"/>
      <c r="J291" s="296"/>
      <c r="K291" s="258"/>
      <c r="L291" s="258"/>
      <c r="M291" s="296"/>
      <c r="N291" s="297"/>
    </row>
    <row r="292" spans="1:14" s="166" customFormat="1" ht="19.899999999999999" customHeight="1" x14ac:dyDescent="0.15">
      <c r="A292" s="265" t="s">
        <v>160</v>
      </c>
      <c r="B292" s="266" t="s">
        <v>482</v>
      </c>
      <c r="C292" s="266" t="s">
        <v>483</v>
      </c>
      <c r="D292" s="277">
        <v>96130</v>
      </c>
      <c r="E292" s="278"/>
      <c r="F292" s="279"/>
      <c r="G292" s="266" t="s">
        <v>484</v>
      </c>
      <c r="H292" s="266" t="s">
        <v>466</v>
      </c>
      <c r="I292" s="280">
        <v>1650</v>
      </c>
      <c r="J292" s="280">
        <f t="shared" ref="J292:J410" si="14">IF(ROUND(I292*1.1,0)=0,"",ROUND(I292*1.1,0))</f>
        <v>1815</v>
      </c>
      <c r="K292" s="266"/>
      <c r="L292" s="266">
        <f t="shared" ref="L292:L346" si="15">IF(ROUND(I292*0.9,0)=0,"",ROUND(I292*0.9,0))</f>
        <v>1485</v>
      </c>
      <c r="M292" s="280">
        <f t="shared" ref="M292:M410" si="16">IFERROR(ROUND(L292*1.1,0),"")</f>
        <v>1634</v>
      </c>
      <c r="N292" s="281"/>
    </row>
    <row r="293" spans="1:14" s="166" customFormat="1" ht="19.899999999999999" customHeight="1" x14ac:dyDescent="0.15">
      <c r="A293" s="265"/>
      <c r="B293" s="266"/>
      <c r="C293" s="266"/>
      <c r="D293" s="277"/>
      <c r="E293" s="278"/>
      <c r="F293" s="279"/>
      <c r="G293" s="266"/>
      <c r="H293" s="266"/>
      <c r="I293" s="280"/>
      <c r="J293" s="280"/>
      <c r="K293" s="266"/>
      <c r="L293" s="266"/>
      <c r="M293" s="280"/>
      <c r="N293" s="281"/>
    </row>
    <row r="294" spans="1:14" s="166" customFormat="1" ht="19.899999999999999" customHeight="1" x14ac:dyDescent="0.15">
      <c r="A294" s="265" t="s">
        <v>174</v>
      </c>
      <c r="B294" s="266" t="s">
        <v>485</v>
      </c>
      <c r="C294" s="266" t="s">
        <v>486</v>
      </c>
      <c r="D294" s="277">
        <v>96160</v>
      </c>
      <c r="E294" s="278"/>
      <c r="F294" s="279"/>
      <c r="G294" s="266" t="s">
        <v>487</v>
      </c>
      <c r="H294" s="266" t="s">
        <v>488</v>
      </c>
      <c r="I294" s="280">
        <v>2500</v>
      </c>
      <c r="J294" s="280">
        <f t="shared" si="14"/>
        <v>2750</v>
      </c>
      <c r="K294" s="266"/>
      <c r="L294" s="266">
        <f t="shared" si="15"/>
        <v>2250</v>
      </c>
      <c r="M294" s="280">
        <f t="shared" si="16"/>
        <v>2475</v>
      </c>
      <c r="N294" s="281"/>
    </row>
    <row r="295" spans="1:14" s="166" customFormat="1" ht="19.899999999999999" customHeight="1" x14ac:dyDescent="0.15">
      <c r="A295" s="265" t="s">
        <v>174</v>
      </c>
      <c r="B295" s="266" t="s">
        <v>489</v>
      </c>
      <c r="C295" s="266" t="s">
        <v>490</v>
      </c>
      <c r="D295" s="277">
        <v>96170</v>
      </c>
      <c r="E295" s="278"/>
      <c r="F295" s="279"/>
      <c r="G295" s="266" t="s">
        <v>491</v>
      </c>
      <c r="H295" s="266" t="s">
        <v>492</v>
      </c>
      <c r="I295" s="280">
        <v>2900</v>
      </c>
      <c r="J295" s="280">
        <f t="shared" si="14"/>
        <v>3190</v>
      </c>
      <c r="K295" s="266"/>
      <c r="L295" s="266">
        <f t="shared" si="15"/>
        <v>2610</v>
      </c>
      <c r="M295" s="280">
        <f t="shared" si="16"/>
        <v>2871</v>
      </c>
      <c r="N295" s="281" t="s">
        <v>493</v>
      </c>
    </row>
    <row r="296" spans="1:14" s="166" customFormat="1" ht="19.899999999999999" customHeight="1" x14ac:dyDescent="0.15">
      <c r="A296" s="265" t="s">
        <v>174</v>
      </c>
      <c r="B296" s="266" t="s">
        <v>494</v>
      </c>
      <c r="C296" s="266" t="s">
        <v>483</v>
      </c>
      <c r="D296" s="277">
        <v>96180</v>
      </c>
      <c r="E296" s="278"/>
      <c r="F296" s="279"/>
      <c r="G296" s="266" t="s">
        <v>495</v>
      </c>
      <c r="H296" s="266" t="s">
        <v>442</v>
      </c>
      <c r="I296" s="280">
        <v>2700</v>
      </c>
      <c r="J296" s="280">
        <f t="shared" si="14"/>
        <v>2970</v>
      </c>
      <c r="K296" s="266"/>
      <c r="L296" s="266">
        <f t="shared" si="15"/>
        <v>2430</v>
      </c>
      <c r="M296" s="280">
        <f t="shared" si="16"/>
        <v>2673</v>
      </c>
      <c r="N296" s="281"/>
    </row>
    <row r="297" spans="1:14" s="166" customFormat="1" ht="19.899999999999999" customHeight="1" x14ac:dyDescent="0.15">
      <c r="A297" s="265" t="s">
        <v>174</v>
      </c>
      <c r="B297" s="266" t="s">
        <v>496</v>
      </c>
      <c r="C297" s="266" t="s">
        <v>497</v>
      </c>
      <c r="D297" s="277">
        <v>96190</v>
      </c>
      <c r="E297" s="278"/>
      <c r="F297" s="279"/>
      <c r="G297" s="266" t="s">
        <v>498</v>
      </c>
      <c r="H297" s="266" t="s">
        <v>431</v>
      </c>
      <c r="I297" s="280">
        <v>2300</v>
      </c>
      <c r="J297" s="280">
        <f t="shared" si="14"/>
        <v>2530</v>
      </c>
      <c r="K297" s="266"/>
      <c r="L297" s="266">
        <f t="shared" si="15"/>
        <v>2070</v>
      </c>
      <c r="M297" s="280">
        <f t="shared" si="16"/>
        <v>2277</v>
      </c>
      <c r="N297" s="315" t="s">
        <v>499</v>
      </c>
    </row>
    <row r="298" spans="1:14" s="166" customFormat="1" ht="19.899999999999999" customHeight="1" x14ac:dyDescent="0.15">
      <c r="A298" s="273" t="s">
        <v>174</v>
      </c>
      <c r="B298" s="274" t="s">
        <v>500</v>
      </c>
      <c r="C298" s="274" t="s">
        <v>501</v>
      </c>
      <c r="D298" s="316">
        <v>96190</v>
      </c>
      <c r="E298" s="278"/>
      <c r="F298" s="279"/>
      <c r="G298" s="266" t="s">
        <v>498</v>
      </c>
      <c r="H298" s="266" t="s">
        <v>431</v>
      </c>
      <c r="I298" s="280">
        <v>2300</v>
      </c>
      <c r="J298" s="280">
        <f t="shared" si="14"/>
        <v>2530</v>
      </c>
      <c r="K298" s="266"/>
      <c r="L298" s="266">
        <f t="shared" si="15"/>
        <v>2070</v>
      </c>
      <c r="M298" s="280">
        <f t="shared" si="16"/>
        <v>2277</v>
      </c>
      <c r="N298" s="317" t="s">
        <v>502</v>
      </c>
    </row>
    <row r="299" spans="1:14" s="166" customFormat="1" ht="19.899999999999999" customHeight="1" x14ac:dyDescent="0.15">
      <c r="A299" s="257"/>
      <c r="B299" s="258"/>
      <c r="C299" s="258"/>
      <c r="D299" s="267">
        <v>96206</v>
      </c>
      <c r="E299" s="268" t="s">
        <v>503</v>
      </c>
      <c r="F299" s="269" t="s">
        <v>49</v>
      </c>
      <c r="G299" s="270" t="s">
        <v>504</v>
      </c>
      <c r="H299" s="270" t="s">
        <v>37</v>
      </c>
      <c r="I299" s="271">
        <v>1700</v>
      </c>
      <c r="J299" s="271">
        <f t="shared" si="14"/>
        <v>1870</v>
      </c>
      <c r="K299" s="270"/>
      <c r="L299" s="270">
        <f t="shared" si="15"/>
        <v>1530</v>
      </c>
      <c r="M299" s="271">
        <f t="shared" si="16"/>
        <v>1683</v>
      </c>
      <c r="N299" s="272" t="s">
        <v>84</v>
      </c>
    </row>
    <row r="300" spans="1:14" s="166" customFormat="1" ht="19.899999999999999" customHeight="1" x14ac:dyDescent="0.15">
      <c r="A300" s="273" t="s">
        <v>174</v>
      </c>
      <c r="B300" s="274" t="s">
        <v>505</v>
      </c>
      <c r="C300" s="274" t="s">
        <v>506</v>
      </c>
      <c r="D300" s="267">
        <v>96226</v>
      </c>
      <c r="E300" s="268" t="s">
        <v>503</v>
      </c>
      <c r="F300" s="269" t="s">
        <v>49</v>
      </c>
      <c r="G300" s="270" t="s">
        <v>507</v>
      </c>
      <c r="H300" s="270" t="s">
        <v>488</v>
      </c>
      <c r="I300" s="271">
        <v>2800</v>
      </c>
      <c r="J300" s="271">
        <f t="shared" si="14"/>
        <v>3080</v>
      </c>
      <c r="K300" s="270"/>
      <c r="L300" s="270">
        <f t="shared" si="15"/>
        <v>2520</v>
      </c>
      <c r="M300" s="271">
        <f t="shared" si="16"/>
        <v>2772</v>
      </c>
      <c r="N300" s="272" t="s">
        <v>84</v>
      </c>
    </row>
    <row r="301" spans="1:14" s="166" customFormat="1" ht="19.899999999999999" customHeight="1" x14ac:dyDescent="0.15">
      <c r="A301" s="257"/>
      <c r="B301" s="258"/>
      <c r="C301" s="258"/>
      <c r="D301" s="267">
        <v>96227</v>
      </c>
      <c r="E301" s="268" t="s">
        <v>503</v>
      </c>
      <c r="F301" s="269" t="s">
        <v>49</v>
      </c>
      <c r="G301" s="270" t="s">
        <v>508</v>
      </c>
      <c r="H301" s="270" t="s">
        <v>488</v>
      </c>
      <c r="I301" s="271">
        <v>3600</v>
      </c>
      <c r="J301" s="271">
        <f t="shared" si="14"/>
        <v>3960</v>
      </c>
      <c r="K301" s="270"/>
      <c r="L301" s="270">
        <f t="shared" si="15"/>
        <v>3240</v>
      </c>
      <c r="M301" s="271">
        <f t="shared" si="16"/>
        <v>3564</v>
      </c>
      <c r="N301" s="272" t="s">
        <v>84</v>
      </c>
    </row>
    <row r="302" spans="1:14" s="166" customFormat="1" ht="19.899999999999999" customHeight="1" x14ac:dyDescent="0.15">
      <c r="A302" s="265"/>
      <c r="B302" s="266"/>
      <c r="C302" s="266"/>
      <c r="D302" s="318"/>
      <c r="E302" s="319"/>
      <c r="F302" s="320"/>
      <c r="G302" s="321"/>
      <c r="H302" s="321"/>
      <c r="I302" s="280"/>
      <c r="J302" s="280"/>
      <c r="K302" s="321"/>
      <c r="L302" s="321"/>
      <c r="M302" s="280"/>
      <c r="N302" s="322"/>
    </row>
    <row r="303" spans="1:14" s="166" customFormat="1" ht="19.899999999999999" customHeight="1" x14ac:dyDescent="0.15">
      <c r="A303" s="265" t="s">
        <v>332</v>
      </c>
      <c r="B303" s="266" t="s">
        <v>509</v>
      </c>
      <c r="C303" s="266" t="s">
        <v>510</v>
      </c>
      <c r="D303" s="267">
        <v>96266</v>
      </c>
      <c r="E303" s="268" t="s">
        <v>503</v>
      </c>
      <c r="F303" s="269"/>
      <c r="G303" s="270" t="s">
        <v>511</v>
      </c>
      <c r="H303" s="270" t="s">
        <v>488</v>
      </c>
      <c r="I303" s="271">
        <v>2600</v>
      </c>
      <c r="J303" s="271">
        <f t="shared" si="14"/>
        <v>2860</v>
      </c>
      <c r="K303" s="270"/>
      <c r="L303" s="270">
        <f t="shared" si="15"/>
        <v>2340</v>
      </c>
      <c r="M303" s="271">
        <f t="shared" si="16"/>
        <v>2574</v>
      </c>
      <c r="N303" s="272" t="s">
        <v>84</v>
      </c>
    </row>
    <row r="304" spans="1:14" s="166" customFormat="1" ht="19.899999999999999" customHeight="1" x14ac:dyDescent="0.15">
      <c r="A304" s="273" t="s">
        <v>332</v>
      </c>
      <c r="B304" s="274" t="s">
        <v>512</v>
      </c>
      <c r="C304" s="274" t="s">
        <v>513</v>
      </c>
      <c r="D304" s="277">
        <v>96271</v>
      </c>
      <c r="E304" s="278"/>
      <c r="F304" s="279"/>
      <c r="G304" s="266" t="s">
        <v>514</v>
      </c>
      <c r="H304" s="266" t="s">
        <v>515</v>
      </c>
      <c r="I304" s="280">
        <v>2800</v>
      </c>
      <c r="J304" s="280">
        <f t="shared" si="14"/>
        <v>3080</v>
      </c>
      <c r="K304" s="266"/>
      <c r="L304" s="266">
        <f t="shared" si="15"/>
        <v>2520</v>
      </c>
      <c r="M304" s="280">
        <f t="shared" si="16"/>
        <v>2772</v>
      </c>
      <c r="N304" s="281"/>
    </row>
    <row r="305" spans="1:14" s="166" customFormat="1" ht="19.899999999999999" customHeight="1" x14ac:dyDescent="0.15">
      <c r="A305" s="257"/>
      <c r="B305" s="258"/>
      <c r="C305" s="258"/>
      <c r="D305" s="277">
        <v>96272</v>
      </c>
      <c r="E305" s="278"/>
      <c r="F305" s="279"/>
      <c r="G305" s="266" t="s">
        <v>516</v>
      </c>
      <c r="H305" s="266" t="s">
        <v>517</v>
      </c>
      <c r="I305" s="280">
        <v>2300</v>
      </c>
      <c r="J305" s="280">
        <f t="shared" si="14"/>
        <v>2530</v>
      </c>
      <c r="K305" s="266"/>
      <c r="L305" s="266">
        <f t="shared" si="15"/>
        <v>2070</v>
      </c>
      <c r="M305" s="280">
        <f t="shared" si="16"/>
        <v>2277</v>
      </c>
      <c r="N305" s="281"/>
    </row>
    <row r="306" spans="1:14" s="166" customFormat="1" ht="19.899999999999999" customHeight="1" thickBot="1" x14ac:dyDescent="0.2">
      <c r="A306" s="282"/>
      <c r="B306" s="283"/>
      <c r="C306" s="283"/>
      <c r="D306" s="284"/>
      <c r="E306" s="285"/>
      <c r="F306" s="286"/>
      <c r="G306" s="283"/>
      <c r="H306" s="283"/>
      <c r="I306" s="287"/>
      <c r="J306" s="287"/>
      <c r="K306" s="283"/>
      <c r="L306" s="283"/>
      <c r="M306" s="287"/>
      <c r="N306" s="288"/>
    </row>
    <row r="307" spans="1:14" s="166" customFormat="1" ht="19.899999999999999" customHeight="1" thickTop="1" x14ac:dyDescent="0.15">
      <c r="A307" s="80"/>
      <c r="B307" s="81"/>
      <c r="C307" s="81"/>
      <c r="D307" s="82"/>
      <c r="E307" s="81"/>
      <c r="F307" s="83"/>
      <c r="G307" s="81"/>
      <c r="H307" s="81"/>
      <c r="I307" s="84"/>
      <c r="J307" s="84"/>
      <c r="K307" s="81"/>
      <c r="L307" s="81"/>
      <c r="M307" s="84"/>
      <c r="N307" s="81"/>
    </row>
    <row r="308" spans="1:14" s="38" customFormat="1" ht="20.100000000000001" customHeight="1" x14ac:dyDescent="0.15">
      <c r="B308" s="85"/>
      <c r="C308" s="85"/>
      <c r="D308" s="39"/>
      <c r="F308" s="40"/>
      <c r="I308" s="86"/>
      <c r="J308" s="86"/>
      <c r="K308" s="86"/>
      <c r="M308" s="37"/>
    </row>
    <row r="309" spans="1:14" s="89" customFormat="1" ht="21" x14ac:dyDescent="0.2">
      <c r="A309" s="246" t="s">
        <v>518</v>
      </c>
      <c r="B309" s="246"/>
      <c r="C309" s="246"/>
      <c r="D309" s="246"/>
      <c r="E309" s="246"/>
      <c r="F309" s="246"/>
      <c r="I309" s="211"/>
      <c r="J309" s="211"/>
      <c r="K309" s="211"/>
    </row>
    <row r="310" spans="1:14" s="38" customFormat="1" ht="13.5" customHeight="1" x14ac:dyDescent="0.15">
      <c r="B310" s="85"/>
      <c r="C310" s="85"/>
      <c r="D310" s="39"/>
      <c r="F310" s="40"/>
      <c r="I310" s="86"/>
      <c r="J310" s="86"/>
      <c r="K310" s="86"/>
      <c r="M310" s="37"/>
    </row>
    <row r="311" spans="1:14" s="48" customFormat="1" ht="15.75" customHeight="1" thickBot="1" x14ac:dyDescent="0.2">
      <c r="A311" s="44"/>
      <c r="B311" s="44"/>
      <c r="C311" s="44"/>
      <c r="D311" s="45"/>
      <c r="E311" s="44"/>
      <c r="F311" s="46"/>
      <c r="G311" s="44"/>
      <c r="H311" s="44"/>
      <c r="I311" s="47"/>
      <c r="J311" s="47"/>
      <c r="K311" s="49" t="s">
        <v>14</v>
      </c>
      <c r="L311" s="47"/>
      <c r="M311" s="47"/>
      <c r="N311" s="44"/>
    </row>
    <row r="312" spans="1:14" s="48" customFormat="1" ht="20.100000000000001" customHeight="1" thickTop="1" x14ac:dyDescent="0.15">
      <c r="A312" s="323"/>
      <c r="B312" s="324" t="s">
        <v>15</v>
      </c>
      <c r="C312" s="324" t="s">
        <v>16</v>
      </c>
      <c r="D312" s="325" t="s">
        <v>17</v>
      </c>
      <c r="E312" s="325"/>
      <c r="F312" s="326"/>
      <c r="G312" s="324" t="s">
        <v>18</v>
      </c>
      <c r="H312" s="324" t="s">
        <v>19</v>
      </c>
      <c r="I312" s="327" t="s">
        <v>20</v>
      </c>
      <c r="J312" s="327" t="s">
        <v>21</v>
      </c>
      <c r="K312" s="327"/>
      <c r="L312" s="327"/>
      <c r="M312" s="327" t="s">
        <v>22</v>
      </c>
      <c r="N312" s="328" t="s">
        <v>23</v>
      </c>
    </row>
    <row r="313" spans="1:14" s="166" customFormat="1" ht="19.899999999999999" customHeight="1" x14ac:dyDescent="0.15">
      <c r="A313" s="265" t="s">
        <v>160</v>
      </c>
      <c r="B313" s="266" t="s">
        <v>519</v>
      </c>
      <c r="C313" s="266" t="s">
        <v>520</v>
      </c>
      <c r="D313" s="277">
        <v>96310</v>
      </c>
      <c r="E313" s="278"/>
      <c r="F313" s="279"/>
      <c r="G313" s="266" t="s">
        <v>521</v>
      </c>
      <c r="H313" s="266" t="s">
        <v>488</v>
      </c>
      <c r="I313" s="280">
        <v>2500</v>
      </c>
      <c r="J313" s="280">
        <f t="shared" si="14"/>
        <v>2750</v>
      </c>
      <c r="K313" s="266"/>
      <c r="L313" s="266">
        <f t="shared" si="15"/>
        <v>2250</v>
      </c>
      <c r="M313" s="280">
        <f t="shared" si="16"/>
        <v>2475</v>
      </c>
      <c r="N313" s="281"/>
    </row>
    <row r="314" spans="1:14" ht="19.899999999999999" customHeight="1" x14ac:dyDescent="0.15">
      <c r="A314" s="265" t="s">
        <v>160</v>
      </c>
      <c r="B314" s="266" t="s">
        <v>522</v>
      </c>
      <c r="C314" s="266" t="s">
        <v>95</v>
      </c>
      <c r="D314" s="277">
        <v>96320</v>
      </c>
      <c r="E314" s="278"/>
      <c r="F314" s="279"/>
      <c r="G314" s="266" t="s">
        <v>523</v>
      </c>
      <c r="H314" s="266" t="s">
        <v>524</v>
      </c>
      <c r="I314" s="280">
        <v>2300</v>
      </c>
      <c r="J314" s="280">
        <f t="shared" si="14"/>
        <v>2530</v>
      </c>
      <c r="K314" s="266"/>
      <c r="L314" s="266">
        <f t="shared" si="15"/>
        <v>2070</v>
      </c>
      <c r="M314" s="280">
        <f t="shared" si="16"/>
        <v>2277</v>
      </c>
      <c r="N314" s="281"/>
    </row>
    <row r="315" spans="1:14" ht="19.899999999999999" customHeight="1" x14ac:dyDescent="0.15">
      <c r="A315" s="273" t="s">
        <v>160</v>
      </c>
      <c r="B315" s="274" t="s">
        <v>525</v>
      </c>
      <c r="C315" s="274" t="s">
        <v>526</v>
      </c>
      <c r="D315" s="277">
        <v>96341</v>
      </c>
      <c r="E315" s="278"/>
      <c r="F315" s="279"/>
      <c r="G315" s="266" t="s">
        <v>527</v>
      </c>
      <c r="H315" s="266" t="s">
        <v>442</v>
      </c>
      <c r="I315" s="280">
        <v>1000</v>
      </c>
      <c r="J315" s="280">
        <f t="shared" si="14"/>
        <v>1100</v>
      </c>
      <c r="K315" s="266"/>
      <c r="L315" s="266">
        <f t="shared" si="15"/>
        <v>900</v>
      </c>
      <c r="M315" s="280">
        <f t="shared" si="16"/>
        <v>990</v>
      </c>
      <c r="N315" s="281"/>
    </row>
    <row r="316" spans="1:14" ht="19.899999999999999" customHeight="1" x14ac:dyDescent="0.15">
      <c r="A316" s="275"/>
      <c r="B316" s="276"/>
      <c r="C316" s="276"/>
      <c r="D316" s="277">
        <v>96342</v>
      </c>
      <c r="E316" s="278"/>
      <c r="F316" s="279"/>
      <c r="G316" s="266" t="s">
        <v>528</v>
      </c>
      <c r="H316" s="266" t="s">
        <v>529</v>
      </c>
      <c r="I316" s="280">
        <v>1600</v>
      </c>
      <c r="J316" s="280">
        <f t="shared" si="14"/>
        <v>1760</v>
      </c>
      <c r="K316" s="266"/>
      <c r="L316" s="266">
        <f t="shared" si="15"/>
        <v>1440</v>
      </c>
      <c r="M316" s="280">
        <f t="shared" si="16"/>
        <v>1584</v>
      </c>
      <c r="N316" s="281"/>
    </row>
    <row r="317" spans="1:14" ht="19.899999999999999" customHeight="1" x14ac:dyDescent="0.15">
      <c r="A317" s="257"/>
      <c r="B317" s="258"/>
      <c r="C317" s="258"/>
      <c r="D317" s="277">
        <v>96343</v>
      </c>
      <c r="E317" s="278"/>
      <c r="F317" s="279"/>
      <c r="G317" s="266" t="s">
        <v>530</v>
      </c>
      <c r="H317" s="266" t="s">
        <v>529</v>
      </c>
      <c r="I317" s="280">
        <v>1700</v>
      </c>
      <c r="J317" s="280">
        <f t="shared" si="14"/>
        <v>1870</v>
      </c>
      <c r="K317" s="266"/>
      <c r="L317" s="266">
        <f t="shared" si="15"/>
        <v>1530</v>
      </c>
      <c r="M317" s="280">
        <f t="shared" si="16"/>
        <v>1683</v>
      </c>
      <c r="N317" s="281"/>
    </row>
    <row r="318" spans="1:14" ht="19.899999999999999" customHeight="1" x14ac:dyDescent="0.15">
      <c r="A318" s="257"/>
      <c r="B318" s="258"/>
      <c r="C318" s="258"/>
      <c r="D318" s="277"/>
      <c r="E318" s="278"/>
      <c r="F318" s="279"/>
      <c r="G318" s="266"/>
      <c r="H318" s="266"/>
      <c r="I318" s="280"/>
      <c r="J318" s="280"/>
      <c r="K318" s="266"/>
      <c r="L318" s="266"/>
      <c r="M318" s="280"/>
      <c r="N318" s="281"/>
    </row>
    <row r="319" spans="1:14" ht="19.899999999999999" customHeight="1" x14ac:dyDescent="0.15">
      <c r="A319" s="265" t="s">
        <v>160</v>
      </c>
      <c r="B319" s="266" t="s">
        <v>531</v>
      </c>
      <c r="C319" s="266" t="s">
        <v>526</v>
      </c>
      <c r="D319" s="277">
        <v>96360</v>
      </c>
      <c r="E319" s="278"/>
      <c r="F319" s="279"/>
      <c r="G319" s="266" t="s">
        <v>532</v>
      </c>
      <c r="H319" s="266" t="s">
        <v>529</v>
      </c>
      <c r="I319" s="280">
        <v>1800</v>
      </c>
      <c r="J319" s="280">
        <f t="shared" si="14"/>
        <v>1980</v>
      </c>
      <c r="K319" s="266"/>
      <c r="L319" s="266">
        <f t="shared" si="15"/>
        <v>1620</v>
      </c>
      <c r="M319" s="280">
        <f t="shared" si="16"/>
        <v>1782</v>
      </c>
      <c r="N319" s="281"/>
    </row>
    <row r="320" spans="1:14" ht="19.899999999999999" customHeight="1" x14ac:dyDescent="0.15">
      <c r="A320" s="265"/>
      <c r="B320" s="266"/>
      <c r="C320" s="266"/>
      <c r="D320" s="277"/>
      <c r="E320" s="278"/>
      <c r="F320" s="279"/>
      <c r="G320" s="266"/>
      <c r="H320" s="266"/>
      <c r="I320" s="280"/>
      <c r="J320" s="280"/>
      <c r="K320" s="266"/>
      <c r="L320" s="266"/>
      <c r="M320" s="280"/>
      <c r="N320" s="281"/>
    </row>
    <row r="321" spans="1:14" ht="19.899999999999999" customHeight="1" x14ac:dyDescent="0.15">
      <c r="A321" s="265" t="s">
        <v>174</v>
      </c>
      <c r="B321" s="266" t="s">
        <v>533</v>
      </c>
      <c r="C321" s="266" t="s">
        <v>534</v>
      </c>
      <c r="D321" s="277">
        <v>96380</v>
      </c>
      <c r="E321" s="278"/>
      <c r="F321" s="279" t="s">
        <v>49</v>
      </c>
      <c r="G321" s="266" t="s">
        <v>535</v>
      </c>
      <c r="H321" s="266" t="s">
        <v>442</v>
      </c>
      <c r="I321" s="280">
        <v>2300</v>
      </c>
      <c r="J321" s="280">
        <f t="shared" si="14"/>
        <v>2530</v>
      </c>
      <c r="K321" s="266"/>
      <c r="L321" s="266">
        <f t="shared" si="15"/>
        <v>2070</v>
      </c>
      <c r="M321" s="280">
        <f t="shared" si="16"/>
        <v>2277</v>
      </c>
      <c r="N321" s="281"/>
    </row>
    <row r="322" spans="1:14" ht="19.899999999999999" customHeight="1" x14ac:dyDescent="0.15">
      <c r="A322" s="265" t="s">
        <v>174</v>
      </c>
      <c r="B322" s="266" t="s">
        <v>536</v>
      </c>
      <c r="C322" s="266" t="s">
        <v>537</v>
      </c>
      <c r="D322" s="277">
        <v>96390</v>
      </c>
      <c r="E322" s="278"/>
      <c r="F322" s="279"/>
      <c r="G322" s="266" t="s">
        <v>538</v>
      </c>
      <c r="H322" s="266" t="s">
        <v>488</v>
      </c>
      <c r="I322" s="280">
        <v>2500</v>
      </c>
      <c r="J322" s="280">
        <f t="shared" si="14"/>
        <v>2750</v>
      </c>
      <c r="K322" s="266"/>
      <c r="L322" s="266">
        <f t="shared" si="15"/>
        <v>2250</v>
      </c>
      <c r="M322" s="280">
        <f t="shared" si="16"/>
        <v>2475</v>
      </c>
      <c r="N322" s="281"/>
    </row>
    <row r="323" spans="1:14" ht="19.899999999999999" customHeight="1" x14ac:dyDescent="0.15">
      <c r="A323" s="265" t="s">
        <v>174</v>
      </c>
      <c r="B323" s="266" t="s">
        <v>539</v>
      </c>
      <c r="C323" s="266" t="s">
        <v>520</v>
      </c>
      <c r="D323" s="277">
        <v>96400</v>
      </c>
      <c r="E323" s="278"/>
      <c r="F323" s="279"/>
      <c r="G323" s="266" t="s">
        <v>540</v>
      </c>
      <c r="H323" s="266" t="s">
        <v>524</v>
      </c>
      <c r="I323" s="280">
        <v>2500</v>
      </c>
      <c r="J323" s="280">
        <f t="shared" si="14"/>
        <v>2750</v>
      </c>
      <c r="K323" s="266"/>
      <c r="L323" s="266">
        <f t="shared" si="15"/>
        <v>2250</v>
      </c>
      <c r="M323" s="280">
        <f t="shared" si="16"/>
        <v>2475</v>
      </c>
      <c r="N323" s="281"/>
    </row>
    <row r="324" spans="1:14" ht="19.899999999999999" customHeight="1" x14ac:dyDescent="0.15">
      <c r="A324" s="265" t="s">
        <v>174</v>
      </c>
      <c r="B324" s="266" t="s">
        <v>541</v>
      </c>
      <c r="C324" s="266" t="s">
        <v>542</v>
      </c>
      <c r="D324" s="277">
        <v>96410</v>
      </c>
      <c r="E324" s="278"/>
      <c r="F324" s="279"/>
      <c r="G324" s="266" t="s">
        <v>543</v>
      </c>
      <c r="H324" s="266" t="s">
        <v>488</v>
      </c>
      <c r="I324" s="280">
        <v>2600</v>
      </c>
      <c r="J324" s="280">
        <f t="shared" si="14"/>
        <v>2860</v>
      </c>
      <c r="K324" s="266"/>
      <c r="L324" s="266">
        <f t="shared" si="15"/>
        <v>2340</v>
      </c>
      <c r="M324" s="280">
        <f t="shared" si="16"/>
        <v>2574</v>
      </c>
      <c r="N324" s="281"/>
    </row>
    <row r="325" spans="1:14" ht="19.899999999999999" customHeight="1" x14ac:dyDescent="0.15">
      <c r="A325" s="265" t="s">
        <v>174</v>
      </c>
      <c r="B325" s="266" t="s">
        <v>544</v>
      </c>
      <c r="C325" s="266" t="s">
        <v>542</v>
      </c>
      <c r="D325" s="277">
        <v>96430</v>
      </c>
      <c r="E325" s="278"/>
      <c r="F325" s="279"/>
      <c r="G325" s="266" t="s">
        <v>545</v>
      </c>
      <c r="H325" s="266" t="s">
        <v>546</v>
      </c>
      <c r="I325" s="280">
        <v>2600</v>
      </c>
      <c r="J325" s="280">
        <f t="shared" si="14"/>
        <v>2860</v>
      </c>
      <c r="K325" s="266"/>
      <c r="L325" s="266">
        <f t="shared" si="15"/>
        <v>2340</v>
      </c>
      <c r="M325" s="280">
        <f t="shared" si="16"/>
        <v>2574</v>
      </c>
      <c r="N325" s="281" t="s">
        <v>547</v>
      </c>
    </row>
    <row r="326" spans="1:14" ht="19.899999999999999" customHeight="1" x14ac:dyDescent="0.15">
      <c r="A326" s="265"/>
      <c r="B326" s="266"/>
      <c r="C326" s="266"/>
      <c r="D326" s="277"/>
      <c r="E326" s="278"/>
      <c r="F326" s="279"/>
      <c r="G326" s="266"/>
      <c r="H326" s="266"/>
      <c r="I326" s="280"/>
      <c r="J326" s="280"/>
      <c r="K326" s="266"/>
      <c r="L326" s="266"/>
      <c r="M326" s="280"/>
      <c r="N326" s="281"/>
    </row>
    <row r="327" spans="1:14" ht="19.899999999999999" customHeight="1" x14ac:dyDescent="0.15">
      <c r="A327" s="265" t="s">
        <v>332</v>
      </c>
      <c r="B327" s="266" t="s">
        <v>548</v>
      </c>
      <c r="C327" s="266" t="s">
        <v>549</v>
      </c>
      <c r="D327" s="277">
        <v>96450</v>
      </c>
      <c r="E327" s="278"/>
      <c r="F327" s="279"/>
      <c r="G327" s="266" t="s">
        <v>550</v>
      </c>
      <c r="H327" s="266" t="s">
        <v>546</v>
      </c>
      <c r="I327" s="280">
        <v>3000</v>
      </c>
      <c r="J327" s="280">
        <f t="shared" si="14"/>
        <v>3300</v>
      </c>
      <c r="K327" s="266"/>
      <c r="L327" s="266">
        <f t="shared" si="15"/>
        <v>2700</v>
      </c>
      <c r="M327" s="280">
        <f t="shared" si="16"/>
        <v>2970</v>
      </c>
      <c r="N327" s="281"/>
    </row>
    <row r="328" spans="1:14" ht="19.899999999999999" customHeight="1" x14ac:dyDescent="0.15">
      <c r="A328" s="273" t="s">
        <v>332</v>
      </c>
      <c r="B328" s="274" t="s">
        <v>551</v>
      </c>
      <c r="C328" s="274" t="s">
        <v>534</v>
      </c>
      <c r="D328" s="277">
        <v>96461</v>
      </c>
      <c r="E328" s="278"/>
      <c r="F328" s="279"/>
      <c r="G328" s="266" t="s">
        <v>552</v>
      </c>
      <c r="H328" s="266" t="s">
        <v>546</v>
      </c>
      <c r="I328" s="280">
        <v>2800</v>
      </c>
      <c r="J328" s="280">
        <f t="shared" si="14"/>
        <v>3080</v>
      </c>
      <c r="K328" s="266"/>
      <c r="L328" s="266">
        <f t="shared" si="15"/>
        <v>2520</v>
      </c>
      <c r="M328" s="280">
        <f t="shared" si="16"/>
        <v>2772</v>
      </c>
      <c r="N328" s="281"/>
    </row>
    <row r="329" spans="1:14" ht="19.899999999999999" customHeight="1" x14ac:dyDescent="0.15">
      <c r="A329" s="257"/>
      <c r="B329" s="258"/>
      <c r="C329" s="258"/>
      <c r="D329" s="277">
        <v>96462</v>
      </c>
      <c r="E329" s="278"/>
      <c r="F329" s="279" t="s">
        <v>49</v>
      </c>
      <c r="G329" s="266" t="s">
        <v>553</v>
      </c>
      <c r="H329" s="266" t="s">
        <v>488</v>
      </c>
      <c r="I329" s="280">
        <v>2700</v>
      </c>
      <c r="J329" s="280">
        <f t="shared" si="14"/>
        <v>2970</v>
      </c>
      <c r="K329" s="266"/>
      <c r="L329" s="266">
        <f t="shared" si="15"/>
        <v>2430</v>
      </c>
      <c r="M329" s="280">
        <f t="shared" si="16"/>
        <v>2673</v>
      </c>
      <c r="N329" s="281"/>
    </row>
    <row r="330" spans="1:14" ht="19.899999999999999" customHeight="1" x14ac:dyDescent="0.15">
      <c r="A330" s="273" t="s">
        <v>332</v>
      </c>
      <c r="B330" s="274" t="s">
        <v>554</v>
      </c>
      <c r="C330" s="274" t="s">
        <v>555</v>
      </c>
      <c r="D330" s="277">
        <v>96471</v>
      </c>
      <c r="E330" s="278"/>
      <c r="F330" s="279"/>
      <c r="G330" s="266" t="s">
        <v>556</v>
      </c>
      <c r="H330" s="266" t="s">
        <v>488</v>
      </c>
      <c r="I330" s="280">
        <v>2200</v>
      </c>
      <c r="J330" s="280">
        <f t="shared" si="14"/>
        <v>2420</v>
      </c>
      <c r="K330" s="266"/>
      <c r="L330" s="266">
        <f t="shared" si="15"/>
        <v>1980</v>
      </c>
      <c r="M330" s="280">
        <f t="shared" si="16"/>
        <v>2178</v>
      </c>
      <c r="N330" s="281"/>
    </row>
    <row r="331" spans="1:14" ht="19.899999999999999" customHeight="1" x14ac:dyDescent="0.15">
      <c r="A331" s="257"/>
      <c r="B331" s="258"/>
      <c r="C331" s="258"/>
      <c r="D331" s="277">
        <v>96472</v>
      </c>
      <c r="E331" s="278"/>
      <c r="F331" s="279"/>
      <c r="G331" s="266" t="s">
        <v>557</v>
      </c>
      <c r="H331" s="266" t="s">
        <v>488</v>
      </c>
      <c r="I331" s="280">
        <v>2300</v>
      </c>
      <c r="J331" s="280">
        <f t="shared" si="14"/>
        <v>2530</v>
      </c>
      <c r="K331" s="266"/>
      <c r="L331" s="266">
        <f t="shared" si="15"/>
        <v>2070</v>
      </c>
      <c r="M331" s="280">
        <f t="shared" si="16"/>
        <v>2277</v>
      </c>
      <c r="N331" s="281"/>
    </row>
    <row r="332" spans="1:14" ht="19.899999999999999" customHeight="1" x14ac:dyDescent="0.15">
      <c r="A332" s="265" t="s">
        <v>332</v>
      </c>
      <c r="B332" s="266" t="s">
        <v>558</v>
      </c>
      <c r="C332" s="266" t="s">
        <v>559</v>
      </c>
      <c r="D332" s="277">
        <v>96480</v>
      </c>
      <c r="E332" s="278"/>
      <c r="F332" s="279"/>
      <c r="G332" s="266" t="s">
        <v>560</v>
      </c>
      <c r="H332" s="266" t="s">
        <v>561</v>
      </c>
      <c r="I332" s="280">
        <v>2400</v>
      </c>
      <c r="J332" s="280">
        <f t="shared" si="14"/>
        <v>2640</v>
      </c>
      <c r="K332" s="266"/>
      <c r="L332" s="266">
        <f t="shared" si="15"/>
        <v>2160</v>
      </c>
      <c r="M332" s="280">
        <f t="shared" si="16"/>
        <v>2376</v>
      </c>
      <c r="N332" s="281"/>
    </row>
    <row r="333" spans="1:14" s="166" customFormat="1" ht="19.899999999999999" customHeight="1" x14ac:dyDescent="0.15">
      <c r="A333" s="265" t="s">
        <v>332</v>
      </c>
      <c r="B333" s="266" t="s">
        <v>562</v>
      </c>
      <c r="C333" s="266" t="s">
        <v>563</v>
      </c>
      <c r="D333" s="277">
        <v>96490</v>
      </c>
      <c r="E333" s="278"/>
      <c r="F333" s="279"/>
      <c r="G333" s="266" t="s">
        <v>564</v>
      </c>
      <c r="H333" s="266" t="s">
        <v>565</v>
      </c>
      <c r="I333" s="280">
        <v>3400</v>
      </c>
      <c r="J333" s="280">
        <f t="shared" si="14"/>
        <v>3740</v>
      </c>
      <c r="K333" s="266"/>
      <c r="L333" s="266">
        <f t="shared" si="15"/>
        <v>3060</v>
      </c>
      <c r="M333" s="280">
        <f t="shared" si="16"/>
        <v>3366</v>
      </c>
      <c r="N333" s="281"/>
    </row>
    <row r="334" spans="1:14" s="166" customFormat="1" ht="19.899999999999999" customHeight="1" thickBot="1" x14ac:dyDescent="0.2">
      <c r="A334" s="282"/>
      <c r="B334" s="283"/>
      <c r="C334" s="283"/>
      <c r="D334" s="284"/>
      <c r="E334" s="285"/>
      <c r="F334" s="286"/>
      <c r="G334" s="283"/>
      <c r="H334" s="283"/>
      <c r="I334" s="287"/>
      <c r="J334" s="287"/>
      <c r="K334" s="283"/>
      <c r="L334" s="283"/>
      <c r="M334" s="287"/>
      <c r="N334" s="288"/>
    </row>
    <row r="335" spans="1:14" s="166" customFormat="1" ht="19.899999999999999" customHeight="1" thickTop="1" x14ac:dyDescent="0.15">
      <c r="A335" s="80"/>
      <c r="B335" s="81"/>
      <c r="C335" s="81"/>
      <c r="D335" s="82"/>
      <c r="E335" s="81"/>
      <c r="F335" s="83"/>
      <c r="G335" s="81"/>
      <c r="H335" s="81"/>
      <c r="I335" s="84"/>
      <c r="J335" s="84"/>
      <c r="K335" s="81"/>
      <c r="L335" s="81"/>
      <c r="M335" s="84"/>
      <c r="N335" s="81"/>
    </row>
    <row r="336" spans="1:14" s="38" customFormat="1" ht="13.5" customHeight="1" x14ac:dyDescent="0.15">
      <c r="B336" s="85"/>
      <c r="C336" s="85"/>
      <c r="D336" s="39"/>
      <c r="F336" s="40"/>
      <c r="I336" s="86"/>
      <c r="J336" s="86"/>
      <c r="K336" s="86"/>
      <c r="M336" s="37"/>
    </row>
    <row r="337" spans="1:14" s="89" customFormat="1" ht="21" x14ac:dyDescent="0.2">
      <c r="A337" s="246" t="s">
        <v>566</v>
      </c>
      <c r="B337" s="246"/>
      <c r="C337" s="246"/>
      <c r="D337" s="246"/>
      <c r="E337" s="246"/>
      <c r="F337" s="246"/>
      <c r="I337" s="211"/>
      <c r="J337" s="211"/>
      <c r="K337" s="211"/>
    </row>
    <row r="338" spans="1:14" s="38" customFormat="1" ht="13.5" customHeight="1" x14ac:dyDescent="0.15">
      <c r="B338" s="85"/>
      <c r="C338" s="85"/>
      <c r="D338" s="39"/>
      <c r="F338" s="40"/>
      <c r="I338" s="86"/>
      <c r="J338" s="86"/>
      <c r="K338" s="86"/>
      <c r="M338" s="37"/>
    </row>
    <row r="339" spans="1:14" s="48" customFormat="1" ht="15.75" customHeight="1" thickBot="1" x14ac:dyDescent="0.2">
      <c r="A339" s="44"/>
      <c r="B339" s="44"/>
      <c r="C339" s="44"/>
      <c r="D339" s="45"/>
      <c r="E339" s="44"/>
      <c r="F339" s="46"/>
      <c r="G339" s="44"/>
      <c r="H339" s="44"/>
      <c r="I339" s="47"/>
      <c r="J339" s="47"/>
      <c r="K339" s="49" t="s">
        <v>14</v>
      </c>
      <c r="L339" s="47"/>
      <c r="M339" s="47"/>
      <c r="N339" s="44"/>
    </row>
    <row r="340" spans="1:14" s="48" customFormat="1" ht="20.100000000000001" customHeight="1" thickTop="1" thickBot="1" x14ac:dyDescent="0.2">
      <c r="A340" s="251"/>
      <c r="B340" s="252" t="s">
        <v>15</v>
      </c>
      <c r="C340" s="252" t="s">
        <v>16</v>
      </c>
      <c r="D340" s="253" t="s">
        <v>17</v>
      </c>
      <c r="E340" s="253"/>
      <c r="F340" s="254"/>
      <c r="G340" s="252" t="s">
        <v>18</v>
      </c>
      <c r="H340" s="252" t="s">
        <v>19</v>
      </c>
      <c r="I340" s="255" t="s">
        <v>20</v>
      </c>
      <c r="J340" s="255" t="s">
        <v>21</v>
      </c>
      <c r="K340" s="255"/>
      <c r="L340" s="255"/>
      <c r="M340" s="255" t="s">
        <v>22</v>
      </c>
      <c r="N340" s="256" t="s">
        <v>23</v>
      </c>
    </row>
    <row r="341" spans="1:14" s="166" customFormat="1" ht="19.899999999999999" customHeight="1" x14ac:dyDescent="0.15">
      <c r="A341" s="257" t="s">
        <v>160</v>
      </c>
      <c r="B341" s="258" t="s">
        <v>567</v>
      </c>
      <c r="C341" s="258" t="s">
        <v>95</v>
      </c>
      <c r="D341" s="293">
        <v>96610</v>
      </c>
      <c r="E341" s="329"/>
      <c r="F341" s="295"/>
      <c r="G341" s="258" t="s">
        <v>568</v>
      </c>
      <c r="H341" s="258" t="s">
        <v>524</v>
      </c>
      <c r="I341" s="296">
        <v>2400</v>
      </c>
      <c r="J341" s="296">
        <f>IF(ROUND(I341*1.1,0)=0,"",ROUND(I341*1.1,0))</f>
        <v>2640</v>
      </c>
      <c r="K341" s="258"/>
      <c r="L341" s="258">
        <f>IF(ROUND(I341*0.9,0)=0,"",ROUND(I341*0.9,0))</f>
        <v>2160</v>
      </c>
      <c r="M341" s="296">
        <f>IFERROR(ROUND(L341*1.1,0),"")</f>
        <v>2376</v>
      </c>
      <c r="N341" s="297"/>
    </row>
    <row r="342" spans="1:14" s="166" customFormat="1" ht="19.899999999999999" customHeight="1" x14ac:dyDescent="0.15">
      <c r="A342" s="265"/>
      <c r="B342" s="266"/>
      <c r="C342" s="266"/>
      <c r="D342" s="277"/>
      <c r="E342" s="278"/>
      <c r="F342" s="279"/>
      <c r="G342" s="266"/>
      <c r="H342" s="266"/>
      <c r="I342" s="280"/>
      <c r="J342" s="280"/>
      <c r="K342" s="266"/>
      <c r="L342" s="266"/>
      <c r="M342" s="280"/>
      <c r="N342" s="281"/>
    </row>
    <row r="343" spans="1:14" s="166" customFormat="1" ht="19.899999999999999" customHeight="1" x14ac:dyDescent="0.15">
      <c r="A343" s="265" t="s">
        <v>174</v>
      </c>
      <c r="B343" s="266" t="s">
        <v>569</v>
      </c>
      <c r="C343" s="266" t="s">
        <v>570</v>
      </c>
      <c r="D343" s="277">
        <v>96630</v>
      </c>
      <c r="E343" s="278"/>
      <c r="F343" s="279"/>
      <c r="G343" s="266" t="s">
        <v>571</v>
      </c>
      <c r="H343" s="266" t="s">
        <v>572</v>
      </c>
      <c r="I343" s="280">
        <v>5000</v>
      </c>
      <c r="J343" s="280">
        <f>IF(ROUND(I343*1.1,0)=0,"",ROUND(I343*1.1,0))</f>
        <v>5500</v>
      </c>
      <c r="K343" s="266"/>
      <c r="L343" s="266">
        <f>IF(ROUND(I343*0.9,0)=0,"",ROUND(I343*0.9,0))</f>
        <v>4500</v>
      </c>
      <c r="M343" s="280">
        <f>IFERROR(ROUND(L343*1.1,0),"")</f>
        <v>4950</v>
      </c>
      <c r="N343" s="281" t="s">
        <v>573</v>
      </c>
    </row>
    <row r="344" spans="1:14" s="166" customFormat="1" ht="19.899999999999999" customHeight="1" x14ac:dyDescent="0.15">
      <c r="A344" s="265" t="s">
        <v>174</v>
      </c>
      <c r="B344" s="266" t="s">
        <v>574</v>
      </c>
      <c r="C344" s="266" t="s">
        <v>575</v>
      </c>
      <c r="D344" s="277">
        <v>96640</v>
      </c>
      <c r="E344" s="278"/>
      <c r="F344" s="279"/>
      <c r="G344" s="266" t="s">
        <v>576</v>
      </c>
      <c r="H344" s="266" t="s">
        <v>577</v>
      </c>
      <c r="I344" s="280">
        <v>2280</v>
      </c>
      <c r="J344" s="280">
        <f t="shared" si="14"/>
        <v>2508</v>
      </c>
      <c r="K344" s="266"/>
      <c r="L344" s="266">
        <f t="shared" si="15"/>
        <v>2052</v>
      </c>
      <c r="M344" s="280">
        <f t="shared" si="16"/>
        <v>2257</v>
      </c>
      <c r="N344" s="281"/>
    </row>
    <row r="345" spans="1:14" s="166" customFormat="1" ht="19.899999999999999" customHeight="1" x14ac:dyDescent="0.15">
      <c r="A345" s="265"/>
      <c r="B345" s="266"/>
      <c r="C345" s="266"/>
      <c r="D345" s="277"/>
      <c r="E345" s="278"/>
      <c r="F345" s="279"/>
      <c r="G345" s="266"/>
      <c r="H345" s="266"/>
      <c r="I345" s="280"/>
      <c r="J345" s="280"/>
      <c r="K345" s="266"/>
      <c r="L345" s="266"/>
      <c r="M345" s="280"/>
      <c r="N345" s="281"/>
    </row>
    <row r="346" spans="1:14" s="166" customFormat="1" ht="19.899999999999999" customHeight="1" x14ac:dyDescent="0.15">
      <c r="A346" s="265" t="s">
        <v>332</v>
      </c>
      <c r="B346" s="266" t="s">
        <v>578</v>
      </c>
      <c r="C346" s="266" t="s">
        <v>579</v>
      </c>
      <c r="D346" s="277">
        <v>96670</v>
      </c>
      <c r="E346" s="278"/>
      <c r="F346" s="279"/>
      <c r="G346" s="266" t="s">
        <v>580</v>
      </c>
      <c r="H346" s="266" t="s">
        <v>488</v>
      </c>
      <c r="I346" s="280">
        <v>3000</v>
      </c>
      <c r="J346" s="280">
        <f t="shared" si="14"/>
        <v>3300</v>
      </c>
      <c r="K346" s="266"/>
      <c r="L346" s="266">
        <f t="shared" si="15"/>
        <v>2700</v>
      </c>
      <c r="M346" s="280">
        <f t="shared" si="16"/>
        <v>2970</v>
      </c>
      <c r="N346" s="281"/>
    </row>
    <row r="347" spans="1:14" s="166" customFormat="1" ht="19.899999999999999" customHeight="1" x14ac:dyDescent="0.15">
      <c r="A347" s="265" t="s">
        <v>332</v>
      </c>
      <c r="B347" s="266" t="s">
        <v>581</v>
      </c>
      <c r="C347" s="266" t="s">
        <v>582</v>
      </c>
      <c r="D347" s="277">
        <v>96680</v>
      </c>
      <c r="E347" s="278"/>
      <c r="F347" s="279"/>
      <c r="G347" s="266" t="s">
        <v>583</v>
      </c>
      <c r="H347" s="266" t="s">
        <v>584</v>
      </c>
      <c r="I347" s="280">
        <v>3600</v>
      </c>
      <c r="J347" s="280">
        <f t="shared" si="14"/>
        <v>3960</v>
      </c>
      <c r="K347" s="266" t="s">
        <v>585</v>
      </c>
      <c r="L347" s="266">
        <f>IF(ROUND(I347*1,0)=0,"",ROUND(I347*1,0))</f>
        <v>3600</v>
      </c>
      <c r="M347" s="280">
        <f t="shared" si="16"/>
        <v>3960</v>
      </c>
      <c r="N347" s="281"/>
    </row>
    <row r="348" spans="1:14" s="166" customFormat="1" ht="19.899999999999999" customHeight="1" thickBot="1" x14ac:dyDescent="0.2">
      <c r="A348" s="282"/>
      <c r="B348" s="283"/>
      <c r="C348" s="283"/>
      <c r="D348" s="284"/>
      <c r="E348" s="285"/>
      <c r="F348" s="286"/>
      <c r="G348" s="283"/>
      <c r="H348" s="283"/>
      <c r="I348" s="287"/>
      <c r="J348" s="287"/>
      <c r="K348" s="283"/>
      <c r="L348" s="283"/>
      <c r="M348" s="287"/>
      <c r="N348" s="288"/>
    </row>
    <row r="349" spans="1:14" s="166" customFormat="1" ht="19.899999999999999" customHeight="1" thickTop="1" x14ac:dyDescent="0.15">
      <c r="A349" s="80"/>
      <c r="B349" s="81"/>
      <c r="C349" s="81"/>
      <c r="D349" s="82"/>
      <c r="E349" s="81"/>
      <c r="F349" s="83"/>
      <c r="G349" s="81"/>
      <c r="H349" s="81"/>
      <c r="I349" s="84"/>
      <c r="J349" s="84"/>
      <c r="K349" s="81"/>
      <c r="L349" s="81"/>
      <c r="M349" s="84"/>
      <c r="N349" s="81"/>
    </row>
    <row r="350" spans="1:14" s="38" customFormat="1" ht="13.5" customHeight="1" x14ac:dyDescent="0.15">
      <c r="B350" s="85"/>
      <c r="C350" s="85"/>
      <c r="D350" s="39"/>
      <c r="F350" s="40"/>
      <c r="I350" s="37"/>
      <c r="J350" s="86"/>
      <c r="K350" s="37"/>
      <c r="M350" s="37"/>
    </row>
    <row r="351" spans="1:14" s="89" customFormat="1" ht="21" x14ac:dyDescent="0.2">
      <c r="A351" s="246" t="s">
        <v>586</v>
      </c>
      <c r="B351" s="246"/>
      <c r="C351" s="246"/>
      <c r="D351" s="246"/>
      <c r="E351" s="246"/>
      <c r="F351" s="246"/>
      <c r="I351" s="211"/>
      <c r="J351" s="211"/>
      <c r="K351" s="211"/>
    </row>
    <row r="352" spans="1:14" s="38" customFormat="1" ht="13.5" customHeight="1" x14ac:dyDescent="0.15">
      <c r="B352" s="85"/>
      <c r="C352" s="85"/>
      <c r="D352" s="39"/>
      <c r="F352" s="40"/>
      <c r="I352" s="37"/>
      <c r="J352" s="86"/>
      <c r="K352" s="37"/>
      <c r="M352" s="37"/>
    </row>
    <row r="353" spans="1:14" s="48" customFormat="1" ht="15.75" customHeight="1" thickBot="1" x14ac:dyDescent="0.2">
      <c r="A353" s="44"/>
      <c r="B353" s="44"/>
      <c r="C353" s="44"/>
      <c r="D353" s="45"/>
      <c r="E353" s="44"/>
      <c r="F353" s="46"/>
      <c r="G353" s="44"/>
      <c r="H353" s="44"/>
      <c r="I353" s="47"/>
      <c r="J353" s="47"/>
      <c r="K353" s="49" t="s">
        <v>14</v>
      </c>
      <c r="L353" s="47"/>
      <c r="M353" s="47"/>
      <c r="N353" s="44"/>
    </row>
    <row r="354" spans="1:14" s="48" customFormat="1" ht="20.100000000000001" customHeight="1" thickTop="1" thickBot="1" x14ac:dyDescent="0.2">
      <c r="A354" s="251"/>
      <c r="B354" s="252" t="s">
        <v>15</v>
      </c>
      <c r="C354" s="252" t="s">
        <v>16</v>
      </c>
      <c r="D354" s="253" t="s">
        <v>17</v>
      </c>
      <c r="E354" s="253"/>
      <c r="F354" s="254"/>
      <c r="G354" s="252" t="s">
        <v>18</v>
      </c>
      <c r="H354" s="252" t="s">
        <v>19</v>
      </c>
      <c r="I354" s="255" t="s">
        <v>20</v>
      </c>
      <c r="J354" s="255" t="s">
        <v>21</v>
      </c>
      <c r="K354" s="255"/>
      <c r="L354" s="255"/>
      <c r="M354" s="255" t="s">
        <v>22</v>
      </c>
      <c r="N354" s="256" t="s">
        <v>23</v>
      </c>
    </row>
    <row r="355" spans="1:14" s="166" customFormat="1" ht="19.899999999999999" customHeight="1" x14ac:dyDescent="0.15">
      <c r="A355" s="257" t="s">
        <v>174</v>
      </c>
      <c r="B355" s="258" t="s">
        <v>587</v>
      </c>
      <c r="C355" s="258" t="s">
        <v>588</v>
      </c>
      <c r="D355" s="293">
        <v>96860</v>
      </c>
      <c r="E355" s="329"/>
      <c r="F355" s="295"/>
      <c r="G355" s="258" t="s">
        <v>589</v>
      </c>
      <c r="H355" s="258" t="s">
        <v>590</v>
      </c>
      <c r="I355" s="296">
        <v>2800</v>
      </c>
      <c r="J355" s="296">
        <f t="shared" si="14"/>
        <v>3080</v>
      </c>
      <c r="K355" s="258"/>
      <c r="L355" s="258">
        <f t="shared" ref="L355:L372" si="17">IF(ROUND(I355*0.9,0)=0,"",ROUND(I355*0.9,0))</f>
        <v>2520</v>
      </c>
      <c r="M355" s="296">
        <f t="shared" si="16"/>
        <v>2772</v>
      </c>
      <c r="N355" s="297"/>
    </row>
    <row r="356" spans="1:14" s="166" customFormat="1" ht="19.899999999999999" customHeight="1" x14ac:dyDescent="0.15">
      <c r="A356" s="265" t="s">
        <v>174</v>
      </c>
      <c r="B356" s="266" t="s">
        <v>591</v>
      </c>
      <c r="C356" s="266" t="s">
        <v>592</v>
      </c>
      <c r="D356" s="277">
        <v>96870</v>
      </c>
      <c r="E356" s="278"/>
      <c r="F356" s="279"/>
      <c r="G356" s="266" t="s">
        <v>593</v>
      </c>
      <c r="H356" s="266" t="s">
        <v>594</v>
      </c>
      <c r="I356" s="280">
        <v>2400</v>
      </c>
      <c r="J356" s="280">
        <f t="shared" si="14"/>
        <v>2640</v>
      </c>
      <c r="K356" s="266"/>
      <c r="L356" s="266">
        <f t="shared" si="17"/>
        <v>2160</v>
      </c>
      <c r="M356" s="280">
        <f t="shared" si="16"/>
        <v>2376</v>
      </c>
      <c r="N356" s="281"/>
    </row>
    <row r="357" spans="1:14" s="166" customFormat="1" ht="19.899999999999999" customHeight="1" x14ac:dyDescent="0.15">
      <c r="A357" s="273" t="s">
        <v>174</v>
      </c>
      <c r="B357" s="274" t="s">
        <v>595</v>
      </c>
      <c r="C357" s="274" t="s">
        <v>596</v>
      </c>
      <c r="D357" s="330">
        <v>96880</v>
      </c>
      <c r="E357" s="331"/>
      <c r="F357" s="332"/>
      <c r="G357" s="274" t="s">
        <v>597</v>
      </c>
      <c r="H357" s="274" t="s">
        <v>598</v>
      </c>
      <c r="I357" s="333">
        <v>2900</v>
      </c>
      <c r="J357" s="333">
        <f t="shared" si="14"/>
        <v>3190</v>
      </c>
      <c r="K357" s="274" t="s">
        <v>46</v>
      </c>
      <c r="L357" s="274">
        <f>IF(ROUND(I357*1,0)=0,"",ROUND(I357*1,0))</f>
        <v>2900</v>
      </c>
      <c r="M357" s="333">
        <f t="shared" si="16"/>
        <v>3190</v>
      </c>
      <c r="N357" s="334"/>
    </row>
    <row r="358" spans="1:14" s="166" customFormat="1" ht="19.899999999999999" customHeight="1" thickBot="1" x14ac:dyDescent="0.2">
      <c r="A358" s="282"/>
      <c r="B358" s="283"/>
      <c r="C358" s="283"/>
      <c r="D358" s="284"/>
      <c r="E358" s="285"/>
      <c r="F358" s="286"/>
      <c r="G358" s="283"/>
      <c r="H358" s="283"/>
      <c r="I358" s="287"/>
      <c r="J358" s="287"/>
      <c r="K358" s="283"/>
      <c r="L358" s="283"/>
      <c r="M358" s="287"/>
      <c r="N358" s="288"/>
    </row>
    <row r="359" spans="1:14" s="166" customFormat="1" ht="19.899999999999999" customHeight="1" thickTop="1" x14ac:dyDescent="0.15">
      <c r="A359" s="80"/>
      <c r="B359" s="81"/>
      <c r="C359" s="81"/>
      <c r="D359" s="82"/>
      <c r="E359" s="81"/>
      <c r="F359" s="83"/>
      <c r="G359" s="81"/>
      <c r="H359" s="81"/>
      <c r="I359" s="84"/>
      <c r="J359" s="84"/>
      <c r="K359" s="81"/>
      <c r="L359" s="81"/>
      <c r="M359" s="84"/>
      <c r="N359" s="81"/>
    </row>
    <row r="360" spans="1:14" s="38" customFormat="1" ht="12.6" customHeight="1" x14ac:dyDescent="0.15">
      <c r="B360" s="85"/>
      <c r="C360" s="85"/>
      <c r="D360" s="39"/>
      <c r="F360" s="40"/>
      <c r="I360" s="37"/>
      <c r="J360" s="86"/>
      <c r="K360" s="37"/>
      <c r="M360" s="37"/>
      <c r="N360" s="229"/>
    </row>
    <row r="361" spans="1:14" s="89" customFormat="1" ht="30.75" x14ac:dyDescent="0.3">
      <c r="A361" s="237" t="s">
        <v>599</v>
      </c>
      <c r="B361" s="238"/>
      <c r="C361" s="238"/>
      <c r="D361" s="238"/>
      <c r="E361" s="238"/>
      <c r="F361" s="238"/>
      <c r="G361" s="238"/>
      <c r="H361" s="238"/>
      <c r="I361" s="238"/>
      <c r="J361" s="238"/>
      <c r="K361" s="238"/>
      <c r="L361" s="238"/>
      <c r="M361" s="238"/>
      <c r="N361" s="238"/>
    </row>
    <row r="362" spans="1:14" s="38" customFormat="1" ht="13.5" customHeight="1" x14ac:dyDescent="0.15">
      <c r="B362" s="85"/>
      <c r="C362" s="85"/>
      <c r="D362" s="39"/>
      <c r="F362" s="40"/>
      <c r="I362" s="37"/>
      <c r="J362" s="86"/>
      <c r="K362" s="37"/>
      <c r="M362" s="37"/>
      <c r="N362" s="229"/>
    </row>
    <row r="363" spans="1:14" s="48" customFormat="1" ht="21.6" customHeight="1" thickBot="1" x14ac:dyDescent="0.2">
      <c r="A363" s="44"/>
      <c r="B363" s="44"/>
      <c r="C363" s="44"/>
      <c r="D363" s="45"/>
      <c r="E363" s="44"/>
      <c r="F363" s="46"/>
      <c r="G363" s="44"/>
      <c r="H363" s="44"/>
      <c r="I363" s="47"/>
      <c r="J363" s="47"/>
      <c r="K363" s="49" t="s">
        <v>14</v>
      </c>
      <c r="L363" s="47"/>
      <c r="M363" s="47"/>
      <c r="N363" s="44"/>
    </row>
    <row r="364" spans="1:14" s="48" customFormat="1" ht="20.100000000000001" customHeight="1" thickTop="1" thickBot="1" x14ac:dyDescent="0.2">
      <c r="A364" s="251"/>
      <c r="B364" s="252" t="s">
        <v>15</v>
      </c>
      <c r="C364" s="252" t="s">
        <v>16</v>
      </c>
      <c r="D364" s="253" t="s">
        <v>17</v>
      </c>
      <c r="E364" s="253"/>
      <c r="F364" s="254"/>
      <c r="G364" s="252" t="s">
        <v>18</v>
      </c>
      <c r="H364" s="252" t="s">
        <v>19</v>
      </c>
      <c r="I364" s="255" t="s">
        <v>20</v>
      </c>
      <c r="J364" s="255" t="s">
        <v>21</v>
      </c>
      <c r="K364" s="255"/>
      <c r="L364" s="255"/>
      <c r="M364" s="255" t="s">
        <v>22</v>
      </c>
      <c r="N364" s="256" t="s">
        <v>23</v>
      </c>
    </row>
    <row r="365" spans="1:14" s="166" customFormat="1" ht="19.899999999999999" customHeight="1" x14ac:dyDescent="0.15">
      <c r="A365" s="257" t="s">
        <v>160</v>
      </c>
      <c r="B365" s="258" t="s">
        <v>600</v>
      </c>
      <c r="C365" s="258" t="s">
        <v>601</v>
      </c>
      <c r="D365" s="293">
        <v>97180</v>
      </c>
      <c r="E365" s="329"/>
      <c r="F365" s="295"/>
      <c r="G365" s="258" t="s">
        <v>602</v>
      </c>
      <c r="H365" s="258" t="s">
        <v>204</v>
      </c>
      <c r="I365" s="296">
        <v>2000</v>
      </c>
      <c r="J365" s="296">
        <f t="shared" si="14"/>
        <v>2200</v>
      </c>
      <c r="K365" s="258"/>
      <c r="L365" s="258">
        <f t="shared" si="17"/>
        <v>1800</v>
      </c>
      <c r="M365" s="296">
        <f t="shared" si="16"/>
        <v>1980</v>
      </c>
      <c r="N365" s="297"/>
    </row>
    <row r="366" spans="1:14" s="166" customFormat="1" ht="19.899999999999999" customHeight="1" x14ac:dyDescent="0.15">
      <c r="A366" s="257"/>
      <c r="B366" s="258"/>
      <c r="C366" s="258"/>
      <c r="D366" s="293"/>
      <c r="E366" s="294"/>
      <c r="F366" s="295"/>
      <c r="G366" s="258"/>
      <c r="H366" s="258"/>
      <c r="I366" s="296"/>
      <c r="J366" s="296"/>
      <c r="K366" s="258"/>
      <c r="L366" s="258"/>
      <c r="M366" s="296"/>
      <c r="N366" s="297"/>
    </row>
    <row r="367" spans="1:14" s="166" customFormat="1" ht="19.899999999999999" customHeight="1" x14ac:dyDescent="0.15">
      <c r="A367" s="265"/>
      <c r="B367" s="266" t="s">
        <v>603</v>
      </c>
      <c r="C367" s="266" t="s">
        <v>604</v>
      </c>
      <c r="D367" s="277">
        <v>97640</v>
      </c>
      <c r="E367" s="278"/>
      <c r="F367" s="279"/>
      <c r="G367" s="266" t="s">
        <v>605</v>
      </c>
      <c r="H367" s="266" t="s">
        <v>173</v>
      </c>
      <c r="I367" s="280">
        <v>2200</v>
      </c>
      <c r="J367" s="280">
        <f t="shared" si="14"/>
        <v>2420</v>
      </c>
      <c r="K367" s="266"/>
      <c r="L367" s="266">
        <f t="shared" si="17"/>
        <v>1980</v>
      </c>
      <c r="M367" s="280">
        <f t="shared" si="16"/>
        <v>2178</v>
      </c>
      <c r="N367" s="281"/>
    </row>
    <row r="368" spans="1:14" s="166" customFormat="1" ht="19.899999999999999" customHeight="1" x14ac:dyDescent="0.15">
      <c r="A368" s="265"/>
      <c r="B368" s="266"/>
      <c r="C368" s="266"/>
      <c r="D368" s="277"/>
      <c r="E368" s="278"/>
      <c r="F368" s="279"/>
      <c r="G368" s="266"/>
      <c r="H368" s="266"/>
      <c r="I368" s="280"/>
      <c r="J368" s="280"/>
      <c r="K368" s="266"/>
      <c r="L368" s="266"/>
      <c r="M368" s="280"/>
      <c r="N368" s="281"/>
    </row>
    <row r="369" spans="1:14" s="166" customFormat="1" ht="19.899999999999999" customHeight="1" x14ac:dyDescent="0.15">
      <c r="A369" s="265" t="s">
        <v>332</v>
      </c>
      <c r="B369" s="266" t="s">
        <v>606</v>
      </c>
      <c r="C369" s="266" t="s">
        <v>607</v>
      </c>
      <c r="D369" s="277">
        <v>97710</v>
      </c>
      <c r="E369" s="278"/>
      <c r="F369" s="279"/>
      <c r="G369" s="266"/>
      <c r="H369" s="266"/>
      <c r="I369" s="280"/>
      <c r="J369" s="280" t="str">
        <f t="shared" si="14"/>
        <v/>
      </c>
      <c r="K369" s="266"/>
      <c r="L369" s="266" t="str">
        <f t="shared" si="17"/>
        <v/>
      </c>
      <c r="M369" s="280" t="str">
        <f t="shared" si="16"/>
        <v/>
      </c>
      <c r="N369" s="281"/>
    </row>
    <row r="370" spans="1:14" s="166" customFormat="1" ht="19.899999999999999" customHeight="1" x14ac:dyDescent="0.15">
      <c r="A370" s="265" t="s">
        <v>332</v>
      </c>
      <c r="B370" s="266" t="s">
        <v>608</v>
      </c>
      <c r="C370" s="266" t="s">
        <v>609</v>
      </c>
      <c r="D370" s="277">
        <v>97720</v>
      </c>
      <c r="E370" s="278"/>
      <c r="F370" s="279"/>
      <c r="G370" s="266"/>
      <c r="H370" s="266"/>
      <c r="I370" s="280"/>
      <c r="J370" s="280" t="str">
        <f t="shared" si="14"/>
        <v/>
      </c>
      <c r="K370" s="266"/>
      <c r="L370" s="266" t="str">
        <f t="shared" si="17"/>
        <v/>
      </c>
      <c r="M370" s="280" t="str">
        <f t="shared" si="16"/>
        <v/>
      </c>
      <c r="N370" s="281"/>
    </row>
    <row r="371" spans="1:14" s="166" customFormat="1" ht="19.899999999999999" customHeight="1" x14ac:dyDescent="0.15">
      <c r="A371" s="265" t="s">
        <v>332</v>
      </c>
      <c r="B371" s="266" t="s">
        <v>610</v>
      </c>
      <c r="C371" s="266" t="s">
        <v>611</v>
      </c>
      <c r="D371" s="277">
        <v>97730</v>
      </c>
      <c r="E371" s="278"/>
      <c r="F371" s="279"/>
      <c r="G371" s="266" t="s">
        <v>612</v>
      </c>
      <c r="H371" s="266" t="s">
        <v>156</v>
      </c>
      <c r="I371" s="280">
        <v>2100</v>
      </c>
      <c r="J371" s="280">
        <f t="shared" si="14"/>
        <v>2310</v>
      </c>
      <c r="K371" s="266"/>
      <c r="L371" s="266">
        <f t="shared" si="17"/>
        <v>1890</v>
      </c>
      <c r="M371" s="280">
        <f t="shared" si="16"/>
        <v>2079</v>
      </c>
      <c r="N371" s="281"/>
    </row>
    <row r="372" spans="1:14" s="166" customFormat="1" ht="19.899999999999999" customHeight="1" x14ac:dyDescent="0.15">
      <c r="A372" s="265" t="s">
        <v>332</v>
      </c>
      <c r="B372" s="266" t="s">
        <v>613</v>
      </c>
      <c r="C372" s="266" t="s">
        <v>614</v>
      </c>
      <c r="D372" s="277">
        <v>97740</v>
      </c>
      <c r="E372" s="278"/>
      <c r="F372" s="279"/>
      <c r="G372" s="266" t="s">
        <v>615</v>
      </c>
      <c r="H372" s="266" t="s">
        <v>156</v>
      </c>
      <c r="I372" s="280">
        <v>1900</v>
      </c>
      <c r="J372" s="280">
        <f t="shared" si="14"/>
        <v>2090</v>
      </c>
      <c r="K372" s="266"/>
      <c r="L372" s="266">
        <f t="shared" si="17"/>
        <v>1710</v>
      </c>
      <c r="M372" s="280">
        <f t="shared" si="16"/>
        <v>1881</v>
      </c>
      <c r="N372" s="281"/>
    </row>
    <row r="373" spans="1:14" s="166" customFormat="1" ht="19.899999999999999" customHeight="1" x14ac:dyDescent="0.15">
      <c r="A373" s="265" t="s">
        <v>332</v>
      </c>
      <c r="B373" s="266" t="s">
        <v>616</v>
      </c>
      <c r="C373" s="266" t="s">
        <v>617</v>
      </c>
      <c r="D373" s="277">
        <v>97750</v>
      </c>
      <c r="E373" s="278"/>
      <c r="F373" s="279"/>
      <c r="G373" s="266" t="s">
        <v>618</v>
      </c>
      <c r="H373" s="266" t="s">
        <v>619</v>
      </c>
      <c r="I373" s="280">
        <v>2200</v>
      </c>
      <c r="J373" s="280">
        <f t="shared" si="14"/>
        <v>2420</v>
      </c>
      <c r="K373" s="266" t="s">
        <v>620</v>
      </c>
      <c r="L373" s="266">
        <f>IF(ROUND(I373*1,0)=0,"",ROUND(I373*1,0))</f>
        <v>2200</v>
      </c>
      <c r="M373" s="280">
        <f t="shared" si="16"/>
        <v>2420</v>
      </c>
      <c r="N373" s="281"/>
    </row>
    <row r="374" spans="1:14" s="166" customFormat="1" ht="19.899999999999999" customHeight="1" x14ac:dyDescent="0.15">
      <c r="A374" s="265" t="s">
        <v>332</v>
      </c>
      <c r="B374" s="266" t="s">
        <v>621</v>
      </c>
      <c r="C374" s="266" t="s">
        <v>622</v>
      </c>
      <c r="D374" s="277">
        <v>97760</v>
      </c>
      <c r="E374" s="278"/>
      <c r="F374" s="279"/>
      <c r="G374" s="266" t="s">
        <v>623</v>
      </c>
      <c r="H374" s="266"/>
      <c r="I374" s="280"/>
      <c r="J374" s="280" t="str">
        <f t="shared" si="14"/>
        <v/>
      </c>
      <c r="K374" s="266"/>
      <c r="L374" s="266" t="str">
        <f t="shared" ref="L374:L424" si="18">IF(ROUND(I374*0.9,0)=0,"",ROUND(I374*0.9,0))</f>
        <v/>
      </c>
      <c r="M374" s="280" t="str">
        <f t="shared" si="16"/>
        <v/>
      </c>
      <c r="N374" s="281"/>
    </row>
    <row r="375" spans="1:14" s="166" customFormat="1" ht="19.899999999999999" customHeight="1" x14ac:dyDescent="0.15">
      <c r="A375" s="265" t="s">
        <v>332</v>
      </c>
      <c r="B375" s="266" t="s">
        <v>624</v>
      </c>
      <c r="C375" s="266" t="s">
        <v>604</v>
      </c>
      <c r="D375" s="277">
        <v>97770</v>
      </c>
      <c r="E375" s="278"/>
      <c r="F375" s="279"/>
      <c r="G375" s="266" t="s">
        <v>605</v>
      </c>
      <c r="H375" s="266" t="s">
        <v>173</v>
      </c>
      <c r="I375" s="280">
        <v>2200</v>
      </c>
      <c r="J375" s="280">
        <f t="shared" si="14"/>
        <v>2420</v>
      </c>
      <c r="K375" s="266"/>
      <c r="L375" s="266">
        <f t="shared" si="18"/>
        <v>1980</v>
      </c>
      <c r="M375" s="280">
        <f t="shared" si="16"/>
        <v>2178</v>
      </c>
      <c r="N375" s="281"/>
    </row>
    <row r="376" spans="1:14" s="166" customFormat="1" ht="19.899999999999999" customHeight="1" x14ac:dyDescent="0.15">
      <c r="A376" s="265" t="s">
        <v>332</v>
      </c>
      <c r="B376" s="266" t="s">
        <v>625</v>
      </c>
      <c r="C376" s="266" t="s">
        <v>291</v>
      </c>
      <c r="D376" s="277">
        <v>97780</v>
      </c>
      <c r="E376" s="278"/>
      <c r="F376" s="279"/>
      <c r="G376" s="266" t="s">
        <v>626</v>
      </c>
      <c r="H376" s="266" t="s">
        <v>627</v>
      </c>
      <c r="I376" s="280">
        <v>1700</v>
      </c>
      <c r="J376" s="280">
        <f t="shared" si="14"/>
        <v>1870</v>
      </c>
      <c r="K376" s="266"/>
      <c r="L376" s="266">
        <f t="shared" si="18"/>
        <v>1530</v>
      </c>
      <c r="M376" s="280">
        <f t="shared" si="16"/>
        <v>1683</v>
      </c>
      <c r="N376" s="281"/>
    </row>
    <row r="377" spans="1:14" s="166" customFormat="1" ht="19.899999999999999" customHeight="1" x14ac:dyDescent="0.15">
      <c r="A377" s="265"/>
      <c r="B377" s="266"/>
      <c r="C377" s="266"/>
      <c r="D377" s="277"/>
      <c r="E377" s="278"/>
      <c r="F377" s="279"/>
      <c r="G377" s="266"/>
      <c r="H377" s="266"/>
      <c r="I377" s="280"/>
      <c r="J377" s="280"/>
      <c r="K377" s="266"/>
      <c r="L377" s="266"/>
      <c r="M377" s="280"/>
      <c r="N377" s="281"/>
    </row>
    <row r="378" spans="1:14" s="166" customFormat="1" ht="19.899999999999999" customHeight="1" x14ac:dyDescent="0.15">
      <c r="A378" s="265" t="s">
        <v>152</v>
      </c>
      <c r="B378" s="266" t="s">
        <v>628</v>
      </c>
      <c r="C378" s="266" t="s">
        <v>601</v>
      </c>
      <c r="D378" s="277">
        <v>97790</v>
      </c>
      <c r="E378" s="278"/>
      <c r="F378" s="279"/>
      <c r="G378" s="266" t="s">
        <v>629</v>
      </c>
      <c r="H378" s="266" t="s">
        <v>173</v>
      </c>
      <c r="I378" s="280">
        <v>1300</v>
      </c>
      <c r="J378" s="280">
        <f t="shared" si="14"/>
        <v>1430</v>
      </c>
      <c r="K378" s="266"/>
      <c r="L378" s="266">
        <f t="shared" si="18"/>
        <v>1170</v>
      </c>
      <c r="M378" s="280">
        <f t="shared" si="16"/>
        <v>1287</v>
      </c>
      <c r="N378" s="281"/>
    </row>
    <row r="379" spans="1:14" s="166" customFormat="1" ht="19.899999999999999" customHeight="1" x14ac:dyDescent="0.15">
      <c r="A379" s="265" t="s">
        <v>152</v>
      </c>
      <c r="B379" s="266" t="s">
        <v>630</v>
      </c>
      <c r="C379" s="266" t="s">
        <v>631</v>
      </c>
      <c r="D379" s="277">
        <v>97800</v>
      </c>
      <c r="E379" s="278"/>
      <c r="F379" s="279"/>
      <c r="G379" s="266" t="s">
        <v>632</v>
      </c>
      <c r="H379" s="266" t="s">
        <v>173</v>
      </c>
      <c r="I379" s="280">
        <v>1900</v>
      </c>
      <c r="J379" s="280">
        <f t="shared" si="14"/>
        <v>2090</v>
      </c>
      <c r="K379" s="266"/>
      <c r="L379" s="266">
        <f t="shared" si="18"/>
        <v>1710</v>
      </c>
      <c r="M379" s="280">
        <f t="shared" si="16"/>
        <v>1881</v>
      </c>
      <c r="N379" s="281"/>
    </row>
    <row r="380" spans="1:14" s="166" customFormat="1" ht="19.899999999999999" customHeight="1" x14ac:dyDescent="0.15">
      <c r="A380" s="265"/>
      <c r="B380" s="266"/>
      <c r="C380" s="266"/>
      <c r="D380" s="277"/>
      <c r="E380" s="278"/>
      <c r="F380" s="279"/>
      <c r="G380" s="266"/>
      <c r="H380" s="266"/>
      <c r="I380" s="280"/>
      <c r="J380" s="280"/>
      <c r="K380" s="266"/>
      <c r="L380" s="266"/>
      <c r="M380" s="280"/>
      <c r="N380" s="281"/>
    </row>
    <row r="381" spans="1:14" s="166" customFormat="1" ht="19.899999999999999" customHeight="1" x14ac:dyDescent="0.15">
      <c r="A381" s="265" t="s">
        <v>157</v>
      </c>
      <c r="B381" s="266" t="s">
        <v>633</v>
      </c>
      <c r="C381" s="266" t="s">
        <v>601</v>
      </c>
      <c r="D381" s="277">
        <v>97810</v>
      </c>
      <c r="E381" s="278"/>
      <c r="F381" s="279"/>
      <c r="G381" s="266" t="s">
        <v>634</v>
      </c>
      <c r="H381" s="266" t="s">
        <v>173</v>
      </c>
      <c r="I381" s="280">
        <v>2400</v>
      </c>
      <c r="J381" s="280">
        <f t="shared" si="14"/>
        <v>2640</v>
      </c>
      <c r="K381" s="266"/>
      <c r="L381" s="266">
        <f t="shared" si="18"/>
        <v>2160</v>
      </c>
      <c r="M381" s="280">
        <f t="shared" si="16"/>
        <v>2376</v>
      </c>
      <c r="N381" s="281"/>
    </row>
    <row r="382" spans="1:14" s="166" customFormat="1" ht="19.899999999999999" customHeight="1" x14ac:dyDescent="0.15">
      <c r="A382" s="265" t="s">
        <v>157</v>
      </c>
      <c r="B382" s="266" t="s">
        <v>635</v>
      </c>
      <c r="C382" s="266" t="s">
        <v>636</v>
      </c>
      <c r="D382" s="277">
        <v>97820</v>
      </c>
      <c r="E382" s="278"/>
      <c r="F382" s="279"/>
      <c r="G382" s="266" t="s">
        <v>637</v>
      </c>
      <c r="H382" s="266" t="s">
        <v>204</v>
      </c>
      <c r="I382" s="280">
        <v>1900</v>
      </c>
      <c r="J382" s="280">
        <f t="shared" si="14"/>
        <v>2090</v>
      </c>
      <c r="K382" s="266"/>
      <c r="L382" s="266">
        <f t="shared" si="18"/>
        <v>1710</v>
      </c>
      <c r="M382" s="280">
        <f t="shared" si="16"/>
        <v>1881</v>
      </c>
      <c r="N382" s="281"/>
    </row>
    <row r="383" spans="1:14" s="166" customFormat="1" ht="19.899999999999999" customHeight="1" thickBot="1" x14ac:dyDescent="0.2">
      <c r="A383" s="282"/>
      <c r="B383" s="283"/>
      <c r="C383" s="283"/>
      <c r="D383" s="284"/>
      <c r="E383" s="285"/>
      <c r="F383" s="286"/>
      <c r="G383" s="283"/>
      <c r="H383" s="283"/>
      <c r="I383" s="287"/>
      <c r="J383" s="287"/>
      <c r="K383" s="283"/>
      <c r="L383" s="283"/>
      <c r="M383" s="287"/>
      <c r="N383" s="288"/>
    </row>
    <row r="384" spans="1:14" s="166" customFormat="1" ht="19.899999999999999" customHeight="1" thickTop="1" x14ac:dyDescent="0.15">
      <c r="A384" s="80"/>
      <c r="B384" s="81"/>
      <c r="C384" s="81"/>
      <c r="D384" s="82"/>
      <c r="E384" s="81"/>
      <c r="F384" s="83"/>
      <c r="G384" s="81"/>
      <c r="H384" s="81"/>
      <c r="I384" s="84"/>
      <c r="J384" s="84"/>
      <c r="K384" s="81"/>
      <c r="L384" s="81"/>
      <c r="M384" s="84"/>
      <c r="N384" s="81"/>
    </row>
    <row r="385" spans="1:14" s="38" customFormat="1" ht="13.5" customHeight="1" x14ac:dyDescent="0.15">
      <c r="B385" s="85"/>
      <c r="C385" s="85"/>
      <c r="D385" s="39"/>
      <c r="F385" s="40"/>
      <c r="I385" s="37"/>
      <c r="J385" s="86"/>
      <c r="K385" s="37"/>
      <c r="M385" s="37"/>
    </row>
    <row r="386" spans="1:14" s="89" customFormat="1" ht="30.75" x14ac:dyDescent="0.3">
      <c r="A386" s="335" t="s">
        <v>638</v>
      </c>
      <c r="B386" s="335"/>
      <c r="C386" s="335"/>
      <c r="D386" s="335"/>
      <c r="E386" s="335"/>
      <c r="F386" s="335"/>
      <c r="G386" s="335"/>
      <c r="H386" s="335"/>
      <c r="I386" s="335"/>
      <c r="J386" s="335"/>
      <c r="K386" s="335"/>
      <c r="L386" s="335"/>
      <c r="M386" s="335"/>
      <c r="N386" s="335"/>
    </row>
    <row r="387" spans="1:14" s="38" customFormat="1" ht="13.5" customHeight="1" x14ac:dyDescent="0.15">
      <c r="B387" s="85"/>
      <c r="C387" s="85"/>
      <c r="D387" s="39"/>
      <c r="F387" s="40"/>
      <c r="I387" s="37"/>
      <c r="J387" s="86"/>
      <c r="K387" s="37"/>
      <c r="M387" s="37"/>
    </row>
    <row r="388" spans="1:14" s="48" customFormat="1" ht="15.75" customHeight="1" thickBot="1" x14ac:dyDescent="0.2">
      <c r="A388" s="44"/>
      <c r="B388" s="44"/>
      <c r="C388" s="44"/>
      <c r="D388" s="45"/>
      <c r="E388" s="44"/>
      <c r="F388" s="46"/>
      <c r="G388" s="44"/>
      <c r="H388" s="44"/>
      <c r="I388" s="47"/>
      <c r="J388" s="47"/>
      <c r="K388" s="49" t="s">
        <v>14</v>
      </c>
      <c r="L388" s="47"/>
      <c r="M388" s="47"/>
      <c r="N388" s="44"/>
    </row>
    <row r="389" spans="1:14" s="48" customFormat="1" ht="20.100000000000001" customHeight="1" thickTop="1" thickBot="1" x14ac:dyDescent="0.2">
      <c r="A389" s="251"/>
      <c r="B389" s="252" t="s">
        <v>15</v>
      </c>
      <c r="C389" s="252" t="s">
        <v>16</v>
      </c>
      <c r="D389" s="253" t="s">
        <v>17</v>
      </c>
      <c r="E389" s="253"/>
      <c r="F389" s="254"/>
      <c r="G389" s="252" t="s">
        <v>18</v>
      </c>
      <c r="H389" s="252" t="s">
        <v>19</v>
      </c>
      <c r="I389" s="255" t="s">
        <v>20</v>
      </c>
      <c r="J389" s="255" t="s">
        <v>21</v>
      </c>
      <c r="K389" s="255"/>
      <c r="L389" s="255"/>
      <c r="M389" s="255" t="s">
        <v>22</v>
      </c>
      <c r="N389" s="256" t="s">
        <v>23</v>
      </c>
    </row>
    <row r="390" spans="1:14" s="166" customFormat="1" ht="19.899999999999999" customHeight="1" x14ac:dyDescent="0.15">
      <c r="A390" s="275"/>
      <c r="B390" s="276" t="s">
        <v>639</v>
      </c>
      <c r="C390" s="276" t="s">
        <v>534</v>
      </c>
      <c r="D390" s="259">
        <v>97916</v>
      </c>
      <c r="E390" s="260" t="s">
        <v>640</v>
      </c>
      <c r="F390" s="261" t="s">
        <v>49</v>
      </c>
      <c r="G390" s="262" t="s">
        <v>641</v>
      </c>
      <c r="H390" s="262" t="s">
        <v>546</v>
      </c>
      <c r="I390" s="263">
        <v>2000</v>
      </c>
      <c r="J390" s="263">
        <f t="shared" si="14"/>
        <v>2200</v>
      </c>
      <c r="K390" s="262"/>
      <c r="L390" s="262">
        <f t="shared" si="18"/>
        <v>1800</v>
      </c>
      <c r="M390" s="263">
        <f t="shared" si="16"/>
        <v>1980</v>
      </c>
      <c r="N390" s="264" t="s">
        <v>84</v>
      </c>
    </row>
    <row r="391" spans="1:14" s="166" customFormat="1" ht="19.899999999999999" customHeight="1" x14ac:dyDescent="0.15">
      <c r="A391" s="275"/>
      <c r="B391" s="276"/>
      <c r="C391" s="276"/>
      <c r="D391" s="267"/>
      <c r="E391" s="268"/>
      <c r="F391" s="269" t="s">
        <v>49</v>
      </c>
      <c r="G391" s="270" t="s">
        <v>642</v>
      </c>
      <c r="H391" s="270" t="s">
        <v>643</v>
      </c>
      <c r="I391" s="271"/>
      <c r="J391" s="271" t="str">
        <f t="shared" si="14"/>
        <v/>
      </c>
      <c r="K391" s="270"/>
      <c r="L391" s="270" t="str">
        <f t="shared" si="18"/>
        <v/>
      </c>
      <c r="M391" s="271" t="str">
        <f t="shared" si="16"/>
        <v/>
      </c>
      <c r="N391" s="272" t="s">
        <v>453</v>
      </c>
    </row>
    <row r="392" spans="1:14" s="166" customFormat="1" ht="19.899999999999999" customHeight="1" x14ac:dyDescent="0.15">
      <c r="A392" s="275"/>
      <c r="B392" s="276"/>
      <c r="C392" s="276"/>
      <c r="D392" s="267"/>
      <c r="E392" s="268"/>
      <c r="F392" s="269" t="s">
        <v>49</v>
      </c>
      <c r="G392" s="270" t="s">
        <v>644</v>
      </c>
      <c r="H392" s="270" t="s">
        <v>431</v>
      </c>
      <c r="I392" s="271"/>
      <c r="J392" s="271" t="str">
        <f t="shared" si="14"/>
        <v/>
      </c>
      <c r="K392" s="270"/>
      <c r="L392" s="270" t="str">
        <f t="shared" si="18"/>
        <v/>
      </c>
      <c r="M392" s="271" t="str">
        <f t="shared" si="16"/>
        <v/>
      </c>
      <c r="N392" s="272" t="s">
        <v>453</v>
      </c>
    </row>
    <row r="393" spans="1:14" s="166" customFormat="1" ht="19.899999999999999" customHeight="1" x14ac:dyDescent="0.15">
      <c r="A393" s="257"/>
      <c r="B393" s="258"/>
      <c r="C393" s="258"/>
      <c r="D393" s="267">
        <v>97917</v>
      </c>
      <c r="E393" s="268" t="s">
        <v>640</v>
      </c>
      <c r="F393" s="269" t="s">
        <v>49</v>
      </c>
      <c r="G393" s="270" t="s">
        <v>645</v>
      </c>
      <c r="H393" s="270" t="s">
        <v>431</v>
      </c>
      <c r="I393" s="271">
        <v>2400</v>
      </c>
      <c r="J393" s="271">
        <f t="shared" si="14"/>
        <v>2640</v>
      </c>
      <c r="K393" s="270"/>
      <c r="L393" s="270">
        <f t="shared" si="18"/>
        <v>2160</v>
      </c>
      <c r="M393" s="271">
        <f t="shared" si="16"/>
        <v>2376</v>
      </c>
      <c r="N393" s="272" t="s">
        <v>84</v>
      </c>
    </row>
    <row r="394" spans="1:14" s="166" customFormat="1" ht="19.899999999999999" customHeight="1" x14ac:dyDescent="0.15">
      <c r="A394" s="273"/>
      <c r="B394" s="274" t="s">
        <v>646</v>
      </c>
      <c r="C394" s="274" t="s">
        <v>506</v>
      </c>
      <c r="D394" s="267">
        <v>97926</v>
      </c>
      <c r="E394" s="268" t="s">
        <v>640</v>
      </c>
      <c r="F394" s="269" t="s">
        <v>49</v>
      </c>
      <c r="G394" s="270" t="s">
        <v>647</v>
      </c>
      <c r="H394" s="270" t="s">
        <v>648</v>
      </c>
      <c r="I394" s="271">
        <v>2000</v>
      </c>
      <c r="J394" s="271">
        <f t="shared" si="14"/>
        <v>2200</v>
      </c>
      <c r="K394" s="270"/>
      <c r="L394" s="270">
        <f t="shared" si="18"/>
        <v>1800</v>
      </c>
      <c r="M394" s="271">
        <f t="shared" si="16"/>
        <v>1980</v>
      </c>
      <c r="N394" s="272" t="s">
        <v>84</v>
      </c>
    </row>
    <row r="395" spans="1:14" s="166" customFormat="1" ht="19.899999999999999" customHeight="1" x14ac:dyDescent="0.15">
      <c r="A395" s="275"/>
      <c r="B395" s="276"/>
      <c r="C395" s="276"/>
      <c r="D395" s="267">
        <v>97927</v>
      </c>
      <c r="E395" s="268" t="s">
        <v>640</v>
      </c>
      <c r="F395" s="269" t="s">
        <v>49</v>
      </c>
      <c r="G395" s="270" t="s">
        <v>649</v>
      </c>
      <c r="H395" s="270" t="s">
        <v>650</v>
      </c>
      <c r="I395" s="271">
        <v>2500</v>
      </c>
      <c r="J395" s="271">
        <f t="shared" si="14"/>
        <v>2750</v>
      </c>
      <c r="K395" s="270"/>
      <c r="L395" s="270">
        <f t="shared" si="18"/>
        <v>2250</v>
      </c>
      <c r="M395" s="271">
        <f t="shared" si="16"/>
        <v>2475</v>
      </c>
      <c r="N395" s="272" t="s">
        <v>84</v>
      </c>
    </row>
    <row r="396" spans="1:14" s="166" customFormat="1" ht="19.899999999999999" customHeight="1" x14ac:dyDescent="0.15">
      <c r="A396" s="275"/>
      <c r="B396" s="276"/>
      <c r="C396" s="276"/>
      <c r="D396" s="267"/>
      <c r="E396" s="268"/>
      <c r="F396" s="269" t="s">
        <v>49</v>
      </c>
      <c r="G396" s="270" t="s">
        <v>651</v>
      </c>
      <c r="H396" s="270" t="s">
        <v>652</v>
      </c>
      <c r="I396" s="271"/>
      <c r="J396" s="271" t="str">
        <f t="shared" si="14"/>
        <v/>
      </c>
      <c r="K396" s="270"/>
      <c r="L396" s="270" t="str">
        <f t="shared" si="18"/>
        <v/>
      </c>
      <c r="M396" s="271" t="str">
        <f t="shared" si="16"/>
        <v/>
      </c>
      <c r="N396" s="272" t="s">
        <v>453</v>
      </c>
    </row>
    <row r="397" spans="1:14" s="166" customFormat="1" ht="19.899999999999999" customHeight="1" x14ac:dyDescent="0.15">
      <c r="A397" s="257"/>
      <c r="B397" s="258"/>
      <c r="C397" s="258"/>
      <c r="D397" s="267"/>
      <c r="E397" s="268"/>
      <c r="F397" s="269" t="s">
        <v>49</v>
      </c>
      <c r="G397" s="270" t="s">
        <v>653</v>
      </c>
      <c r="H397" s="270" t="s">
        <v>654</v>
      </c>
      <c r="I397" s="271"/>
      <c r="J397" s="271" t="str">
        <f t="shared" si="14"/>
        <v/>
      </c>
      <c r="K397" s="270"/>
      <c r="L397" s="270" t="str">
        <f t="shared" si="18"/>
        <v/>
      </c>
      <c r="M397" s="271" t="str">
        <f t="shared" si="16"/>
        <v/>
      </c>
      <c r="N397" s="272" t="s">
        <v>453</v>
      </c>
    </row>
    <row r="398" spans="1:14" s="166" customFormat="1" ht="19.899999999999999" customHeight="1" thickBot="1" x14ac:dyDescent="0.2">
      <c r="A398" s="282"/>
      <c r="B398" s="283"/>
      <c r="C398" s="283"/>
      <c r="D398" s="284"/>
      <c r="E398" s="285"/>
      <c r="F398" s="286"/>
      <c r="G398" s="283"/>
      <c r="H398" s="283"/>
      <c r="I398" s="287"/>
      <c r="J398" s="287"/>
      <c r="K398" s="283"/>
      <c r="L398" s="283"/>
      <c r="M398" s="287"/>
      <c r="N398" s="288"/>
    </row>
    <row r="399" spans="1:14" s="166" customFormat="1" ht="19.899999999999999" customHeight="1" thickTop="1" x14ac:dyDescent="0.15">
      <c r="A399" s="80"/>
      <c r="B399" s="81"/>
      <c r="C399" s="81"/>
      <c r="D399" s="82"/>
      <c r="E399" s="81"/>
      <c r="F399" s="83"/>
      <c r="G399" s="81"/>
      <c r="H399" s="81"/>
      <c r="I399" s="84"/>
      <c r="J399" s="84"/>
      <c r="K399" s="81"/>
      <c r="L399" s="81"/>
      <c r="M399" s="84"/>
      <c r="N399" s="81"/>
    </row>
    <row r="400" spans="1:14" s="166" customFormat="1" ht="19.899999999999999" customHeight="1" x14ac:dyDescent="0.15">
      <c r="A400" s="80"/>
      <c r="B400" s="81"/>
      <c r="C400" s="81"/>
      <c r="D400" s="82"/>
      <c r="E400" s="81"/>
      <c r="F400" s="83"/>
      <c r="G400" s="81"/>
      <c r="H400" s="81"/>
      <c r="I400" s="84"/>
      <c r="J400" s="84"/>
      <c r="K400" s="81"/>
      <c r="L400" s="81"/>
      <c r="M400" s="84"/>
      <c r="N400" s="81"/>
    </row>
    <row r="401" spans="1:14" s="38" customFormat="1" ht="17.45" customHeight="1" x14ac:dyDescent="0.15">
      <c r="B401" s="85"/>
      <c r="C401" s="85"/>
      <c r="D401" s="39"/>
      <c r="F401" s="40"/>
      <c r="I401" s="86"/>
      <c r="J401" s="86"/>
      <c r="K401" s="86"/>
      <c r="M401" s="37"/>
    </row>
    <row r="402" spans="1:14" s="89" customFormat="1" ht="30.75" x14ac:dyDescent="0.3">
      <c r="A402" s="336" t="s">
        <v>655</v>
      </c>
      <c r="B402" s="337"/>
      <c r="C402" s="337"/>
      <c r="D402" s="337"/>
      <c r="E402" s="337"/>
      <c r="F402" s="337"/>
      <c r="G402" s="337"/>
      <c r="H402" s="337"/>
      <c r="I402" s="337"/>
      <c r="J402" s="337"/>
      <c r="K402" s="337"/>
      <c r="L402" s="337"/>
      <c r="M402" s="337"/>
      <c r="N402" s="337"/>
    </row>
    <row r="403" spans="1:14" s="38" customFormat="1" ht="13.5" customHeight="1" x14ac:dyDescent="0.15">
      <c r="B403" s="85"/>
      <c r="C403" s="85"/>
      <c r="D403" s="39"/>
      <c r="F403" s="40"/>
      <c r="I403" s="86"/>
      <c r="J403" s="86"/>
      <c r="K403" s="86"/>
      <c r="M403" s="37"/>
    </row>
    <row r="404" spans="1:14" s="48" customFormat="1" ht="15.75" customHeight="1" thickBot="1" x14ac:dyDescent="0.2">
      <c r="A404" s="44"/>
      <c r="B404" s="44"/>
      <c r="C404" s="44"/>
      <c r="D404" s="45"/>
      <c r="E404" s="44"/>
      <c r="F404" s="46"/>
      <c r="G404" s="44"/>
      <c r="H404" s="44"/>
      <c r="I404" s="47"/>
      <c r="J404" s="47"/>
      <c r="K404" s="49" t="s">
        <v>14</v>
      </c>
      <c r="L404" s="47"/>
      <c r="M404" s="47"/>
      <c r="N404" s="44"/>
    </row>
    <row r="405" spans="1:14" s="48" customFormat="1" ht="20.100000000000001" customHeight="1" thickTop="1" thickBot="1" x14ac:dyDescent="0.2">
      <c r="A405" s="338"/>
      <c r="B405" s="339" t="s">
        <v>15</v>
      </c>
      <c r="C405" s="339" t="s">
        <v>16</v>
      </c>
      <c r="D405" s="340" t="s">
        <v>17</v>
      </c>
      <c r="E405" s="340"/>
      <c r="F405" s="341"/>
      <c r="G405" s="339" t="s">
        <v>18</v>
      </c>
      <c r="H405" s="339" t="s">
        <v>19</v>
      </c>
      <c r="I405" s="342" t="s">
        <v>20</v>
      </c>
      <c r="J405" s="342" t="s">
        <v>21</v>
      </c>
      <c r="K405" s="342"/>
      <c r="L405" s="342"/>
      <c r="M405" s="342" t="s">
        <v>22</v>
      </c>
      <c r="N405" s="343" t="s">
        <v>23</v>
      </c>
    </row>
    <row r="406" spans="1:14" s="166" customFormat="1" ht="19.899999999999999" customHeight="1" x14ac:dyDescent="0.15">
      <c r="A406" s="344"/>
      <c r="B406" s="345" t="s">
        <v>656</v>
      </c>
      <c r="C406" s="345" t="s">
        <v>95</v>
      </c>
      <c r="D406" s="346">
        <v>98010</v>
      </c>
      <c r="E406" s="347"/>
      <c r="F406" s="348"/>
      <c r="G406" s="345" t="s">
        <v>657</v>
      </c>
      <c r="H406" s="345" t="s">
        <v>91</v>
      </c>
      <c r="I406" s="349">
        <v>1000</v>
      </c>
      <c r="J406" s="349">
        <f t="shared" si="14"/>
        <v>1100</v>
      </c>
      <c r="K406" s="345"/>
      <c r="L406" s="345">
        <f t="shared" si="18"/>
        <v>900</v>
      </c>
      <c r="M406" s="349">
        <f t="shared" si="16"/>
        <v>990</v>
      </c>
      <c r="N406" s="350"/>
    </row>
    <row r="407" spans="1:14" s="166" customFormat="1" ht="19.899999999999999" customHeight="1" x14ac:dyDescent="0.15">
      <c r="A407" s="351"/>
      <c r="B407" s="352" t="s">
        <v>658</v>
      </c>
      <c r="C407" s="352" t="s">
        <v>25</v>
      </c>
      <c r="D407" s="353">
        <v>91010</v>
      </c>
      <c r="E407" s="354"/>
      <c r="F407" s="355"/>
      <c r="G407" s="352" t="s">
        <v>26</v>
      </c>
      <c r="H407" s="352" t="s">
        <v>27</v>
      </c>
      <c r="I407" s="356">
        <v>2900</v>
      </c>
      <c r="J407" s="356">
        <f t="shared" si="14"/>
        <v>3190</v>
      </c>
      <c r="K407" s="352"/>
      <c r="L407" s="352">
        <f t="shared" si="18"/>
        <v>2610</v>
      </c>
      <c r="M407" s="356">
        <f t="shared" si="16"/>
        <v>2871</v>
      </c>
      <c r="N407" s="357"/>
    </row>
    <row r="408" spans="1:14" s="166" customFormat="1" ht="19.899999999999999" customHeight="1" x14ac:dyDescent="0.15">
      <c r="A408" s="351"/>
      <c r="B408" s="352" t="s">
        <v>659</v>
      </c>
      <c r="C408" s="352" t="s">
        <v>660</v>
      </c>
      <c r="D408" s="358">
        <v>98030</v>
      </c>
      <c r="E408" s="354"/>
      <c r="F408" s="355"/>
      <c r="G408" s="352"/>
      <c r="H408" s="352"/>
      <c r="I408" s="356"/>
      <c r="J408" s="356" t="str">
        <f t="shared" si="14"/>
        <v/>
      </c>
      <c r="K408" s="352"/>
      <c r="L408" s="352" t="str">
        <f t="shared" si="18"/>
        <v/>
      </c>
      <c r="M408" s="356" t="str">
        <f t="shared" si="16"/>
        <v/>
      </c>
      <c r="N408" s="357"/>
    </row>
    <row r="409" spans="1:14" s="166" customFormat="1" ht="19.899999999999999" customHeight="1" x14ac:dyDescent="0.15">
      <c r="A409" s="351"/>
      <c r="B409" s="352" t="s">
        <v>661</v>
      </c>
      <c r="C409" s="352" t="s">
        <v>662</v>
      </c>
      <c r="D409" s="358">
        <v>98040</v>
      </c>
      <c r="E409" s="354"/>
      <c r="F409" s="355"/>
      <c r="G409" s="352" t="s">
        <v>413</v>
      </c>
      <c r="H409" s="352" t="s">
        <v>414</v>
      </c>
      <c r="I409" s="356">
        <v>2300</v>
      </c>
      <c r="J409" s="356">
        <f t="shared" si="14"/>
        <v>2530</v>
      </c>
      <c r="K409" s="352"/>
      <c r="L409" s="352">
        <f t="shared" si="18"/>
        <v>2070</v>
      </c>
      <c r="M409" s="356">
        <f t="shared" si="16"/>
        <v>2277</v>
      </c>
      <c r="N409" s="357"/>
    </row>
    <row r="410" spans="1:14" s="166" customFormat="1" ht="19.899999999999999" customHeight="1" x14ac:dyDescent="0.15">
      <c r="A410" s="351"/>
      <c r="B410" s="352" t="s">
        <v>663</v>
      </c>
      <c r="C410" s="352" t="s">
        <v>664</v>
      </c>
      <c r="D410" s="358">
        <v>98060</v>
      </c>
      <c r="E410" s="354"/>
      <c r="F410" s="355"/>
      <c r="G410" s="352" t="s">
        <v>665</v>
      </c>
      <c r="H410" s="352" t="s">
        <v>666</v>
      </c>
      <c r="I410" s="356">
        <v>1400</v>
      </c>
      <c r="J410" s="356">
        <f t="shared" si="14"/>
        <v>1540</v>
      </c>
      <c r="K410" s="352"/>
      <c r="L410" s="352">
        <f t="shared" si="18"/>
        <v>1260</v>
      </c>
      <c r="M410" s="356">
        <f t="shared" si="16"/>
        <v>1386</v>
      </c>
      <c r="N410" s="357"/>
    </row>
    <row r="411" spans="1:14" s="166" customFormat="1" ht="19.899999999999999" customHeight="1" x14ac:dyDescent="0.15">
      <c r="A411" s="359"/>
      <c r="B411" s="360" t="s">
        <v>667</v>
      </c>
      <c r="C411" s="360" t="s">
        <v>668</v>
      </c>
      <c r="D411" s="358">
        <v>98111</v>
      </c>
      <c r="E411" s="354"/>
      <c r="F411" s="355"/>
      <c r="G411" s="352" t="s">
        <v>669</v>
      </c>
      <c r="H411" s="352" t="s">
        <v>670</v>
      </c>
      <c r="I411" s="356">
        <v>2000</v>
      </c>
      <c r="J411" s="356">
        <f t="shared" ref="J411:J473" si="19">IF(ROUND(I411*1.1,0)=0,"",ROUND(I411*1.1,0))</f>
        <v>2200</v>
      </c>
      <c r="K411" s="352"/>
      <c r="L411" s="352">
        <f t="shared" si="18"/>
        <v>1800</v>
      </c>
      <c r="M411" s="356">
        <f t="shared" ref="M411:M473" si="20">IFERROR(ROUND(L411*1.1,0),"")</f>
        <v>1980</v>
      </c>
      <c r="N411" s="357"/>
    </row>
    <row r="412" spans="1:14" s="166" customFormat="1" ht="19.899999999999999" customHeight="1" x14ac:dyDescent="0.15">
      <c r="A412" s="344"/>
      <c r="B412" s="345"/>
      <c r="C412" s="345"/>
      <c r="D412" s="358">
        <v>98112</v>
      </c>
      <c r="E412" s="354"/>
      <c r="F412" s="355"/>
      <c r="G412" s="352" t="s">
        <v>671</v>
      </c>
      <c r="H412" s="352" t="s">
        <v>670</v>
      </c>
      <c r="I412" s="356">
        <v>2000</v>
      </c>
      <c r="J412" s="356">
        <f t="shared" si="19"/>
        <v>2200</v>
      </c>
      <c r="K412" s="352"/>
      <c r="L412" s="352">
        <f t="shared" si="18"/>
        <v>1800</v>
      </c>
      <c r="M412" s="356">
        <f t="shared" si="20"/>
        <v>1980</v>
      </c>
      <c r="N412" s="357"/>
    </row>
    <row r="413" spans="1:14" s="166" customFormat="1" ht="19.899999999999999" customHeight="1" x14ac:dyDescent="0.15">
      <c r="A413" s="351"/>
      <c r="B413" s="352" t="s">
        <v>672</v>
      </c>
      <c r="C413" s="352" t="s">
        <v>673</v>
      </c>
      <c r="D413" s="358">
        <v>98220</v>
      </c>
      <c r="E413" s="354"/>
      <c r="F413" s="355"/>
      <c r="G413" s="352" t="s">
        <v>674</v>
      </c>
      <c r="H413" s="352" t="s">
        <v>675</v>
      </c>
      <c r="I413" s="356">
        <v>2300</v>
      </c>
      <c r="J413" s="356">
        <f t="shared" si="19"/>
        <v>2530</v>
      </c>
      <c r="K413" s="352"/>
      <c r="L413" s="352">
        <f t="shared" si="18"/>
        <v>2070</v>
      </c>
      <c r="M413" s="356">
        <f t="shared" si="20"/>
        <v>2277</v>
      </c>
      <c r="N413" s="357"/>
    </row>
    <row r="414" spans="1:14" s="166" customFormat="1" ht="19.899999999999999" customHeight="1" x14ac:dyDescent="0.15">
      <c r="A414" s="351"/>
      <c r="B414" s="352" t="s">
        <v>676</v>
      </c>
      <c r="C414" s="352" t="s">
        <v>677</v>
      </c>
      <c r="D414" s="358">
        <v>98230</v>
      </c>
      <c r="E414" s="354"/>
      <c r="F414" s="355"/>
      <c r="G414" s="352" t="s">
        <v>678</v>
      </c>
      <c r="H414" s="352" t="s">
        <v>679</v>
      </c>
      <c r="I414" s="356">
        <v>2500</v>
      </c>
      <c r="J414" s="356">
        <f t="shared" si="19"/>
        <v>2750</v>
      </c>
      <c r="K414" s="352"/>
      <c r="L414" s="352">
        <f t="shared" si="18"/>
        <v>2250</v>
      </c>
      <c r="M414" s="356">
        <f t="shared" si="20"/>
        <v>2475</v>
      </c>
      <c r="N414" s="357"/>
    </row>
    <row r="415" spans="1:14" s="166" customFormat="1" ht="19.899999999999999" customHeight="1" x14ac:dyDescent="0.15">
      <c r="A415" s="351"/>
      <c r="B415" s="352" t="s">
        <v>680</v>
      </c>
      <c r="C415" s="352" t="s">
        <v>681</v>
      </c>
      <c r="D415" s="358">
        <v>98240</v>
      </c>
      <c r="E415" s="354"/>
      <c r="F415" s="355"/>
      <c r="G415" s="352"/>
      <c r="H415" s="352"/>
      <c r="I415" s="356"/>
      <c r="J415" s="356" t="str">
        <f t="shared" si="19"/>
        <v/>
      </c>
      <c r="K415" s="352"/>
      <c r="L415" s="352" t="str">
        <f t="shared" si="18"/>
        <v/>
      </c>
      <c r="M415" s="356" t="str">
        <f t="shared" si="20"/>
        <v/>
      </c>
      <c r="N415" s="357"/>
    </row>
    <row r="416" spans="1:14" s="166" customFormat="1" ht="19.899999999999999" customHeight="1" x14ac:dyDescent="0.15">
      <c r="A416" s="351"/>
      <c r="B416" s="352" t="s">
        <v>682</v>
      </c>
      <c r="C416" s="352" t="s">
        <v>681</v>
      </c>
      <c r="D416" s="358">
        <v>98250</v>
      </c>
      <c r="E416" s="354"/>
      <c r="F416" s="355"/>
      <c r="G416" s="352"/>
      <c r="H416" s="352"/>
      <c r="I416" s="356"/>
      <c r="J416" s="356" t="str">
        <f t="shared" si="19"/>
        <v/>
      </c>
      <c r="K416" s="352"/>
      <c r="L416" s="352" t="str">
        <f t="shared" si="18"/>
        <v/>
      </c>
      <c r="M416" s="356" t="str">
        <f t="shared" si="20"/>
        <v/>
      </c>
      <c r="N416" s="357"/>
    </row>
    <row r="417" spans="1:14" s="166" customFormat="1" ht="19.899999999999999" customHeight="1" x14ac:dyDescent="0.15">
      <c r="A417" s="351"/>
      <c r="B417" s="352" t="s">
        <v>683</v>
      </c>
      <c r="C417" s="352" t="s">
        <v>684</v>
      </c>
      <c r="D417" s="358">
        <v>98260</v>
      </c>
      <c r="E417" s="354"/>
      <c r="F417" s="355"/>
      <c r="G417" s="352" t="s">
        <v>685</v>
      </c>
      <c r="H417" s="352" t="s">
        <v>686</v>
      </c>
      <c r="I417" s="356">
        <v>2100</v>
      </c>
      <c r="J417" s="356">
        <f t="shared" si="19"/>
        <v>2310</v>
      </c>
      <c r="K417" s="352"/>
      <c r="L417" s="352">
        <f t="shared" si="18"/>
        <v>1890</v>
      </c>
      <c r="M417" s="356">
        <f t="shared" si="20"/>
        <v>2079</v>
      </c>
      <c r="N417" s="357"/>
    </row>
    <row r="418" spans="1:14" s="166" customFormat="1" ht="19.899999999999999" customHeight="1" x14ac:dyDescent="0.15">
      <c r="A418" s="351"/>
      <c r="B418" s="352" t="s">
        <v>687</v>
      </c>
      <c r="C418" s="352" t="s">
        <v>688</v>
      </c>
      <c r="D418" s="358">
        <v>98270</v>
      </c>
      <c r="E418" s="354"/>
      <c r="F418" s="355"/>
      <c r="G418" s="352" t="s">
        <v>689</v>
      </c>
      <c r="H418" s="352" t="s">
        <v>690</v>
      </c>
      <c r="I418" s="356">
        <v>2400</v>
      </c>
      <c r="J418" s="356">
        <f t="shared" si="19"/>
        <v>2640</v>
      </c>
      <c r="K418" s="352"/>
      <c r="L418" s="352">
        <f t="shared" si="18"/>
        <v>2160</v>
      </c>
      <c r="M418" s="356">
        <f t="shared" si="20"/>
        <v>2376</v>
      </c>
      <c r="N418" s="357"/>
    </row>
    <row r="419" spans="1:14" s="166" customFormat="1" ht="19.899999999999999" customHeight="1" x14ac:dyDescent="0.15">
      <c r="A419" s="351"/>
      <c r="B419" s="352" t="s">
        <v>691</v>
      </c>
      <c r="C419" s="352" t="s">
        <v>692</v>
      </c>
      <c r="D419" s="358">
        <v>98280</v>
      </c>
      <c r="E419" s="354"/>
      <c r="F419" s="355"/>
      <c r="G419" s="352" t="s">
        <v>693</v>
      </c>
      <c r="H419" s="352" t="s">
        <v>694</v>
      </c>
      <c r="I419" s="356">
        <v>2600</v>
      </c>
      <c r="J419" s="356">
        <f t="shared" si="19"/>
        <v>2860</v>
      </c>
      <c r="K419" s="352"/>
      <c r="L419" s="352">
        <f t="shared" si="18"/>
        <v>2340</v>
      </c>
      <c r="M419" s="356">
        <f t="shared" si="20"/>
        <v>2574</v>
      </c>
      <c r="N419" s="357"/>
    </row>
    <row r="420" spans="1:14" s="166" customFormat="1" ht="19.899999999999999" customHeight="1" x14ac:dyDescent="0.15">
      <c r="A420" s="351"/>
      <c r="B420" s="352" t="s">
        <v>695</v>
      </c>
      <c r="C420" s="352" t="s">
        <v>110</v>
      </c>
      <c r="D420" s="358">
        <v>92270</v>
      </c>
      <c r="E420" s="354"/>
      <c r="F420" s="355"/>
      <c r="G420" s="352" t="s">
        <v>111</v>
      </c>
      <c r="H420" s="352" t="s">
        <v>112</v>
      </c>
      <c r="I420" s="356">
        <v>2800</v>
      </c>
      <c r="J420" s="356">
        <f t="shared" si="19"/>
        <v>3080</v>
      </c>
      <c r="K420" s="352"/>
      <c r="L420" s="352">
        <f t="shared" si="18"/>
        <v>2520</v>
      </c>
      <c r="M420" s="356">
        <f t="shared" si="20"/>
        <v>2772</v>
      </c>
      <c r="N420" s="357"/>
    </row>
    <row r="421" spans="1:14" s="166" customFormat="1" ht="19.899999999999999" customHeight="1" x14ac:dyDescent="0.15">
      <c r="A421" s="351"/>
      <c r="B421" s="352" t="s">
        <v>696</v>
      </c>
      <c r="C421" s="352" t="s">
        <v>697</v>
      </c>
      <c r="D421" s="358">
        <v>98330</v>
      </c>
      <c r="E421" s="354"/>
      <c r="F421" s="355"/>
      <c r="G421" s="352" t="s">
        <v>698</v>
      </c>
      <c r="H421" s="352" t="s">
        <v>699</v>
      </c>
      <c r="I421" s="356">
        <v>2000</v>
      </c>
      <c r="J421" s="356">
        <f t="shared" si="19"/>
        <v>2200</v>
      </c>
      <c r="K421" s="352"/>
      <c r="L421" s="352">
        <f t="shared" si="18"/>
        <v>1800</v>
      </c>
      <c r="M421" s="356">
        <f t="shared" si="20"/>
        <v>1980</v>
      </c>
      <c r="N421" s="357"/>
    </row>
    <row r="422" spans="1:14" s="166" customFormat="1" ht="19.899999999999999" customHeight="1" x14ac:dyDescent="0.15">
      <c r="A422" s="351"/>
      <c r="B422" s="352" t="s">
        <v>700</v>
      </c>
      <c r="C422" s="352" t="s">
        <v>692</v>
      </c>
      <c r="D422" s="358">
        <v>98390</v>
      </c>
      <c r="E422" s="354"/>
      <c r="F422" s="355"/>
      <c r="G422" s="352" t="s">
        <v>701</v>
      </c>
      <c r="H422" s="352" t="s">
        <v>140</v>
      </c>
      <c r="I422" s="356">
        <v>2800</v>
      </c>
      <c r="J422" s="356">
        <f t="shared" si="19"/>
        <v>3080</v>
      </c>
      <c r="K422" s="352"/>
      <c r="L422" s="352">
        <f t="shared" si="18"/>
        <v>2520</v>
      </c>
      <c r="M422" s="356">
        <f t="shared" si="20"/>
        <v>2772</v>
      </c>
      <c r="N422" s="357"/>
    </row>
    <row r="423" spans="1:14" s="166" customFormat="1" ht="19.899999999999999" customHeight="1" x14ac:dyDescent="0.15">
      <c r="A423" s="351"/>
      <c r="B423" s="352" t="s">
        <v>702</v>
      </c>
      <c r="C423" s="352" t="s">
        <v>703</v>
      </c>
      <c r="D423" s="358">
        <v>98400</v>
      </c>
      <c r="E423" s="354"/>
      <c r="F423" s="355"/>
      <c r="G423" s="352" t="s">
        <v>704</v>
      </c>
      <c r="H423" s="352" t="s">
        <v>108</v>
      </c>
      <c r="I423" s="356">
        <v>2100</v>
      </c>
      <c r="J423" s="356">
        <f t="shared" si="19"/>
        <v>2310</v>
      </c>
      <c r="K423" s="352"/>
      <c r="L423" s="352">
        <f t="shared" si="18"/>
        <v>1890</v>
      </c>
      <c r="M423" s="356">
        <f t="shared" si="20"/>
        <v>2079</v>
      </c>
      <c r="N423" s="357"/>
    </row>
    <row r="424" spans="1:14" ht="19.899999999999999" customHeight="1" x14ac:dyDescent="0.15">
      <c r="A424" s="351"/>
      <c r="B424" s="352" t="s">
        <v>705</v>
      </c>
      <c r="C424" s="352" t="s">
        <v>29</v>
      </c>
      <c r="D424" s="353">
        <v>91020</v>
      </c>
      <c r="E424" s="354"/>
      <c r="F424" s="355"/>
      <c r="G424" s="352" t="s">
        <v>30</v>
      </c>
      <c r="H424" s="352" t="s">
        <v>31</v>
      </c>
      <c r="I424" s="356">
        <v>2500</v>
      </c>
      <c r="J424" s="356">
        <f t="shared" si="19"/>
        <v>2750</v>
      </c>
      <c r="K424" s="352"/>
      <c r="L424" s="352">
        <f t="shared" si="18"/>
        <v>2250</v>
      </c>
      <c r="M424" s="356">
        <f t="shared" si="20"/>
        <v>2475</v>
      </c>
      <c r="N424" s="357"/>
    </row>
    <row r="425" spans="1:14" ht="19.899999999999999" customHeight="1" thickBot="1" x14ac:dyDescent="0.2">
      <c r="A425" s="361"/>
      <c r="B425" s="362"/>
      <c r="C425" s="362"/>
      <c r="D425" s="363"/>
      <c r="E425" s="364"/>
      <c r="F425" s="365"/>
      <c r="G425" s="362"/>
      <c r="H425" s="362"/>
      <c r="I425" s="366"/>
      <c r="J425" s="366"/>
      <c r="K425" s="362"/>
      <c r="L425" s="362"/>
      <c r="M425" s="366"/>
      <c r="N425" s="367"/>
    </row>
    <row r="426" spans="1:14" ht="19.899999999999999" customHeight="1" thickTop="1" x14ac:dyDescent="0.15">
      <c r="D426" s="83"/>
    </row>
    <row r="427" spans="1:14" s="38" customFormat="1" ht="13.5" customHeight="1" x14ac:dyDescent="0.15">
      <c r="B427" s="85"/>
      <c r="C427" s="85"/>
      <c r="D427" s="39"/>
      <c r="F427" s="40"/>
      <c r="I427" s="86"/>
      <c r="J427" s="86"/>
      <c r="K427" s="86"/>
      <c r="M427" s="37"/>
    </row>
    <row r="428" spans="1:14" s="239" customFormat="1" ht="30.75" x14ac:dyDescent="0.3">
      <c r="A428" s="336" t="s">
        <v>706</v>
      </c>
      <c r="B428" s="337"/>
      <c r="C428" s="337"/>
      <c r="D428" s="337"/>
      <c r="E428" s="337"/>
      <c r="F428" s="337"/>
      <c r="G428" s="337"/>
      <c r="H428" s="337"/>
      <c r="I428" s="337"/>
      <c r="J428" s="337"/>
      <c r="K428" s="337"/>
      <c r="L428" s="337"/>
      <c r="M428" s="337"/>
      <c r="N428" s="337"/>
    </row>
    <row r="429" spans="1:14" s="239" customFormat="1" ht="16.5" customHeight="1" thickBot="1" x14ac:dyDescent="0.35">
      <c r="A429" s="368"/>
      <c r="B429" s="369"/>
      <c r="C429" s="369"/>
      <c r="D429" s="369"/>
      <c r="E429" s="369"/>
      <c r="F429" s="370"/>
      <c r="G429" s="369"/>
      <c r="H429" s="369"/>
      <c r="I429" s="369"/>
      <c r="J429" s="368"/>
    </row>
    <row r="430" spans="1:14" s="239" customFormat="1" ht="30" customHeight="1" thickTop="1" x14ac:dyDescent="0.2">
      <c r="A430" s="371"/>
      <c r="B430" s="372" t="s">
        <v>707</v>
      </c>
      <c r="C430" s="373"/>
      <c r="D430" s="374"/>
      <c r="E430" s="373"/>
      <c r="F430" s="375"/>
      <c r="G430" s="376"/>
      <c r="H430" s="371"/>
      <c r="I430" s="377"/>
      <c r="J430" s="371"/>
    </row>
    <row r="431" spans="1:14" s="239" customFormat="1" ht="30" customHeight="1" x14ac:dyDescent="0.2">
      <c r="A431" s="371"/>
      <c r="B431" s="378" t="s">
        <v>708</v>
      </c>
      <c r="C431" s="371"/>
      <c r="D431" s="379"/>
      <c r="E431" s="371"/>
      <c r="F431" s="380"/>
      <c r="G431" s="381"/>
      <c r="H431" s="371"/>
      <c r="I431" s="377"/>
      <c r="J431" s="371"/>
    </row>
    <row r="432" spans="1:14" s="239" customFormat="1" ht="30" customHeight="1" thickBot="1" x14ac:dyDescent="0.25">
      <c r="A432" s="371"/>
      <c r="B432" s="382" t="s">
        <v>709</v>
      </c>
      <c r="C432" s="383"/>
      <c r="D432" s="384"/>
      <c r="E432" s="383"/>
      <c r="F432" s="385"/>
      <c r="G432" s="386"/>
      <c r="H432" s="371"/>
      <c r="I432" s="377"/>
      <c r="J432" s="371"/>
    </row>
    <row r="433" spans="1:14" s="89" customFormat="1" ht="13.5" customHeight="1" thickTop="1" x14ac:dyDescent="0.15">
      <c r="A433" s="247"/>
      <c r="B433" s="247"/>
      <c r="C433" s="387"/>
      <c r="D433" s="248"/>
      <c r="E433" s="249"/>
      <c r="F433" s="250"/>
      <c r="H433" s="211"/>
      <c r="I433" s="211"/>
      <c r="J433" s="211"/>
    </row>
    <row r="434" spans="1:14" s="48" customFormat="1" ht="15.75" customHeight="1" thickBot="1" x14ac:dyDescent="0.2">
      <c r="A434" s="44"/>
      <c r="B434" s="44"/>
      <c r="C434" s="44"/>
      <c r="D434" s="45"/>
      <c r="E434" s="44"/>
      <c r="F434" s="46"/>
      <c r="G434" s="44"/>
      <c r="H434" s="44"/>
      <c r="I434" s="47"/>
      <c r="J434" s="47"/>
      <c r="K434" s="49" t="s">
        <v>14</v>
      </c>
      <c r="L434" s="47"/>
      <c r="M434" s="47"/>
      <c r="N434" s="44"/>
    </row>
    <row r="435" spans="1:14" s="48" customFormat="1" ht="20.100000000000001" customHeight="1" thickTop="1" thickBot="1" x14ac:dyDescent="0.2">
      <c r="A435" s="338"/>
      <c r="B435" s="339" t="s">
        <v>15</v>
      </c>
      <c r="C435" s="339" t="s">
        <v>16</v>
      </c>
      <c r="D435" s="340" t="s">
        <v>17</v>
      </c>
      <c r="E435" s="340"/>
      <c r="F435" s="341"/>
      <c r="G435" s="339" t="s">
        <v>18</v>
      </c>
      <c r="H435" s="339" t="s">
        <v>19</v>
      </c>
      <c r="I435" s="342" t="s">
        <v>20</v>
      </c>
      <c r="J435" s="342" t="s">
        <v>21</v>
      </c>
      <c r="K435" s="342"/>
      <c r="L435" s="342"/>
      <c r="M435" s="342" t="s">
        <v>22</v>
      </c>
      <c r="N435" s="343" t="s">
        <v>23</v>
      </c>
    </row>
    <row r="436" spans="1:14" ht="19.899999999999999" customHeight="1" x14ac:dyDescent="0.15">
      <c r="A436" s="344" t="s">
        <v>160</v>
      </c>
      <c r="B436" s="345" t="s">
        <v>710</v>
      </c>
      <c r="C436" s="345" t="s">
        <v>202</v>
      </c>
      <c r="D436" s="346">
        <v>98610</v>
      </c>
      <c r="E436" s="388"/>
      <c r="F436" s="348"/>
      <c r="G436" s="345" t="s">
        <v>711</v>
      </c>
      <c r="H436" s="345" t="s">
        <v>212</v>
      </c>
      <c r="I436" s="349">
        <v>2100</v>
      </c>
      <c r="J436" s="349">
        <f t="shared" si="19"/>
        <v>2310</v>
      </c>
      <c r="K436" s="345" t="s">
        <v>712</v>
      </c>
      <c r="L436" s="345">
        <f t="shared" ref="L436:L451" si="21">IF(ROUND(I436*1,0)=0,"",ROUND(I436*1,0))</f>
        <v>2100</v>
      </c>
      <c r="M436" s="349">
        <f t="shared" si="20"/>
        <v>2310</v>
      </c>
      <c r="N436" s="350"/>
    </row>
    <row r="437" spans="1:14" ht="19.899999999999999" customHeight="1" x14ac:dyDescent="0.15">
      <c r="A437" s="351" t="s">
        <v>160</v>
      </c>
      <c r="B437" s="352" t="s">
        <v>713</v>
      </c>
      <c r="C437" s="352" t="s">
        <v>202</v>
      </c>
      <c r="D437" s="353">
        <v>98610</v>
      </c>
      <c r="E437" s="389"/>
      <c r="F437" s="355"/>
      <c r="G437" s="352" t="s">
        <v>711</v>
      </c>
      <c r="H437" s="352" t="s">
        <v>212</v>
      </c>
      <c r="I437" s="356">
        <v>2100</v>
      </c>
      <c r="J437" s="356">
        <f t="shared" si="19"/>
        <v>2310</v>
      </c>
      <c r="K437" s="352" t="s">
        <v>714</v>
      </c>
      <c r="L437" s="352">
        <f t="shared" si="21"/>
        <v>2100</v>
      </c>
      <c r="M437" s="356">
        <f t="shared" si="20"/>
        <v>2310</v>
      </c>
      <c r="N437" s="357"/>
    </row>
    <row r="438" spans="1:14" ht="19.899999999999999" customHeight="1" x14ac:dyDescent="0.15">
      <c r="A438" s="351" t="s">
        <v>160</v>
      </c>
      <c r="B438" s="352" t="s">
        <v>715</v>
      </c>
      <c r="C438" s="352" t="s">
        <v>617</v>
      </c>
      <c r="D438" s="390">
        <v>98676</v>
      </c>
      <c r="E438" s="391" t="s">
        <v>716</v>
      </c>
      <c r="F438" s="392"/>
      <c r="G438" s="393" t="s">
        <v>717</v>
      </c>
      <c r="H438" s="393" t="s">
        <v>351</v>
      </c>
      <c r="I438" s="394">
        <v>3300</v>
      </c>
      <c r="J438" s="394">
        <f t="shared" si="19"/>
        <v>3630</v>
      </c>
      <c r="K438" s="393" t="s">
        <v>46</v>
      </c>
      <c r="L438" s="393">
        <f t="shared" si="21"/>
        <v>3300</v>
      </c>
      <c r="M438" s="394">
        <f t="shared" si="20"/>
        <v>3630</v>
      </c>
      <c r="N438" s="395" t="s">
        <v>84</v>
      </c>
    </row>
    <row r="439" spans="1:14" ht="19.899999999999999" customHeight="1" x14ac:dyDescent="0.15">
      <c r="A439" s="351" t="s">
        <v>160</v>
      </c>
      <c r="B439" s="352" t="s">
        <v>718</v>
      </c>
      <c r="C439" s="352" t="s">
        <v>617</v>
      </c>
      <c r="D439" s="396">
        <v>98676</v>
      </c>
      <c r="E439" s="391" t="s">
        <v>716</v>
      </c>
      <c r="F439" s="392"/>
      <c r="G439" s="393" t="s">
        <v>717</v>
      </c>
      <c r="H439" s="393" t="s">
        <v>351</v>
      </c>
      <c r="I439" s="394">
        <v>3300</v>
      </c>
      <c r="J439" s="394">
        <f t="shared" si="19"/>
        <v>3630</v>
      </c>
      <c r="K439" s="393" t="s">
        <v>46</v>
      </c>
      <c r="L439" s="393">
        <f t="shared" si="21"/>
        <v>3300</v>
      </c>
      <c r="M439" s="394">
        <f t="shared" si="20"/>
        <v>3630</v>
      </c>
      <c r="N439" s="395" t="s">
        <v>84</v>
      </c>
    </row>
    <row r="440" spans="1:14" ht="19.899999999999999" customHeight="1" x14ac:dyDescent="0.15">
      <c r="A440" s="351"/>
      <c r="B440" s="352"/>
      <c r="C440" s="352"/>
      <c r="D440" s="397"/>
      <c r="E440" s="398"/>
      <c r="F440" s="399"/>
      <c r="G440" s="400"/>
      <c r="H440" s="400"/>
      <c r="I440" s="356"/>
      <c r="J440" s="356"/>
      <c r="K440" s="400"/>
      <c r="L440" s="400"/>
      <c r="M440" s="356"/>
      <c r="N440" s="401"/>
    </row>
    <row r="441" spans="1:14" ht="19.899999999999999" customHeight="1" x14ac:dyDescent="0.15">
      <c r="A441" s="351" t="s">
        <v>719</v>
      </c>
      <c r="B441" s="352" t="s">
        <v>720</v>
      </c>
      <c r="C441" s="352" t="s">
        <v>631</v>
      </c>
      <c r="D441" s="402">
        <v>98760</v>
      </c>
      <c r="E441" s="398"/>
      <c r="F441" s="399"/>
      <c r="G441" s="400" t="s">
        <v>721</v>
      </c>
      <c r="H441" s="400" t="s">
        <v>212</v>
      </c>
      <c r="I441" s="356">
        <v>3000</v>
      </c>
      <c r="J441" s="356">
        <f t="shared" ref="J441:J442" si="22">IF(ROUND(I441*1.1,0)=0,"",ROUND(I441*1.1,0))</f>
        <v>3300</v>
      </c>
      <c r="K441" s="400" t="s">
        <v>46</v>
      </c>
      <c r="L441" s="400">
        <f t="shared" ref="L441:L442" si="23">IF(ROUND(I441*1,0)=0,"",ROUND(I441*1,0))</f>
        <v>3000</v>
      </c>
      <c r="M441" s="356">
        <f t="shared" ref="M441:M442" si="24">IFERROR(ROUND(L441*1.1,0),"")</f>
        <v>3300</v>
      </c>
      <c r="N441" s="401"/>
    </row>
    <row r="442" spans="1:14" ht="19.899999999999999" customHeight="1" x14ac:dyDescent="0.15">
      <c r="A442" s="351" t="s">
        <v>719</v>
      </c>
      <c r="B442" s="352" t="s">
        <v>722</v>
      </c>
      <c r="C442" s="352" t="s">
        <v>631</v>
      </c>
      <c r="D442" s="397">
        <v>98760</v>
      </c>
      <c r="E442" s="398"/>
      <c r="F442" s="399"/>
      <c r="G442" s="400" t="s">
        <v>721</v>
      </c>
      <c r="H442" s="400" t="s">
        <v>212</v>
      </c>
      <c r="I442" s="356">
        <v>3000</v>
      </c>
      <c r="J442" s="356">
        <f t="shared" si="22"/>
        <v>3300</v>
      </c>
      <c r="K442" s="400" t="s">
        <v>46</v>
      </c>
      <c r="L442" s="400">
        <f t="shared" si="23"/>
        <v>3000</v>
      </c>
      <c r="M442" s="356">
        <f t="shared" si="24"/>
        <v>3300</v>
      </c>
      <c r="N442" s="401"/>
    </row>
    <row r="443" spans="1:14" ht="19.899999999999999" customHeight="1" x14ac:dyDescent="0.15">
      <c r="A443" s="351" t="s">
        <v>174</v>
      </c>
      <c r="B443" s="352" t="s">
        <v>723</v>
      </c>
      <c r="C443" s="352" t="s">
        <v>617</v>
      </c>
      <c r="D443" s="390">
        <v>98826</v>
      </c>
      <c r="E443" s="391" t="s">
        <v>716</v>
      </c>
      <c r="F443" s="392"/>
      <c r="G443" s="393" t="s">
        <v>724</v>
      </c>
      <c r="H443" s="393" t="s">
        <v>351</v>
      </c>
      <c r="I443" s="394">
        <v>3300</v>
      </c>
      <c r="J443" s="394">
        <f t="shared" si="19"/>
        <v>3630</v>
      </c>
      <c r="K443" s="393" t="s">
        <v>46</v>
      </c>
      <c r="L443" s="393">
        <f t="shared" si="21"/>
        <v>3300</v>
      </c>
      <c r="M443" s="394">
        <f t="shared" si="20"/>
        <v>3630</v>
      </c>
      <c r="N443" s="395" t="s">
        <v>84</v>
      </c>
    </row>
    <row r="444" spans="1:14" ht="19.899999999999999" customHeight="1" x14ac:dyDescent="0.15">
      <c r="A444" s="351" t="s">
        <v>174</v>
      </c>
      <c r="B444" s="352" t="s">
        <v>725</v>
      </c>
      <c r="C444" s="352" t="s">
        <v>617</v>
      </c>
      <c r="D444" s="396">
        <v>98826</v>
      </c>
      <c r="E444" s="391" t="s">
        <v>716</v>
      </c>
      <c r="F444" s="392"/>
      <c r="G444" s="393" t="s">
        <v>724</v>
      </c>
      <c r="H444" s="393" t="s">
        <v>351</v>
      </c>
      <c r="I444" s="394">
        <v>3300</v>
      </c>
      <c r="J444" s="394">
        <f t="shared" si="19"/>
        <v>3630</v>
      </c>
      <c r="K444" s="393" t="s">
        <v>46</v>
      </c>
      <c r="L444" s="393">
        <f t="shared" si="21"/>
        <v>3300</v>
      </c>
      <c r="M444" s="394">
        <f t="shared" si="20"/>
        <v>3630</v>
      </c>
      <c r="N444" s="395" t="s">
        <v>84</v>
      </c>
    </row>
    <row r="445" spans="1:14" ht="19.899999999999999" customHeight="1" x14ac:dyDescent="0.15">
      <c r="A445" s="351"/>
      <c r="B445" s="352"/>
      <c r="C445" s="352"/>
      <c r="D445" s="397"/>
      <c r="E445" s="398"/>
      <c r="F445" s="399"/>
      <c r="G445" s="400"/>
      <c r="H445" s="400"/>
      <c r="I445" s="356"/>
      <c r="J445" s="356"/>
      <c r="K445" s="400"/>
      <c r="L445" s="400"/>
      <c r="M445" s="356"/>
      <c r="N445" s="401"/>
    </row>
    <row r="446" spans="1:14" ht="19.899999999999999" customHeight="1" x14ac:dyDescent="0.15">
      <c r="A446" s="351" t="s">
        <v>160</v>
      </c>
      <c r="B446" s="352" t="s">
        <v>726</v>
      </c>
      <c r="C446" s="352" t="s">
        <v>617</v>
      </c>
      <c r="D446" s="390">
        <v>98946</v>
      </c>
      <c r="E446" s="391" t="s">
        <v>716</v>
      </c>
      <c r="F446" s="392"/>
      <c r="G446" s="393" t="s">
        <v>727</v>
      </c>
      <c r="H446" s="393" t="s">
        <v>212</v>
      </c>
      <c r="I446" s="394">
        <v>2100</v>
      </c>
      <c r="J446" s="394">
        <f t="shared" si="19"/>
        <v>2310</v>
      </c>
      <c r="K446" s="393" t="s">
        <v>714</v>
      </c>
      <c r="L446" s="393">
        <f t="shared" si="21"/>
        <v>2100</v>
      </c>
      <c r="M446" s="394">
        <f t="shared" si="20"/>
        <v>2310</v>
      </c>
      <c r="N446" s="395" t="s">
        <v>84</v>
      </c>
    </row>
    <row r="447" spans="1:14" ht="19.899999999999999" customHeight="1" x14ac:dyDescent="0.15">
      <c r="A447" s="351"/>
      <c r="B447" s="352"/>
      <c r="C447" s="352"/>
      <c r="D447" s="403"/>
      <c r="E447" s="398"/>
      <c r="F447" s="399"/>
      <c r="G447" s="400"/>
      <c r="H447" s="400"/>
      <c r="I447" s="356"/>
      <c r="J447" s="356"/>
      <c r="K447" s="400"/>
      <c r="L447" s="400"/>
      <c r="M447" s="356"/>
      <c r="N447" s="401"/>
    </row>
    <row r="448" spans="1:14" ht="19.899999999999999" customHeight="1" x14ac:dyDescent="0.15">
      <c r="A448" s="351" t="s">
        <v>174</v>
      </c>
      <c r="B448" s="352" t="s">
        <v>728</v>
      </c>
      <c r="C448" s="352" t="s">
        <v>202</v>
      </c>
      <c r="D448" s="390">
        <v>98976</v>
      </c>
      <c r="E448" s="391" t="s">
        <v>716</v>
      </c>
      <c r="F448" s="392"/>
      <c r="G448" s="393" t="s">
        <v>729</v>
      </c>
      <c r="H448" s="393" t="s">
        <v>212</v>
      </c>
      <c r="I448" s="394">
        <v>2100</v>
      </c>
      <c r="J448" s="394">
        <f t="shared" si="19"/>
        <v>2310</v>
      </c>
      <c r="K448" s="393" t="s">
        <v>714</v>
      </c>
      <c r="L448" s="393">
        <f t="shared" si="21"/>
        <v>2100</v>
      </c>
      <c r="M448" s="394">
        <f t="shared" si="20"/>
        <v>2310</v>
      </c>
      <c r="N448" s="395" t="s">
        <v>84</v>
      </c>
    </row>
    <row r="449" spans="1:15" ht="19.899999999999999" customHeight="1" x14ac:dyDescent="0.15">
      <c r="A449" s="351" t="s">
        <v>174</v>
      </c>
      <c r="B449" s="352" t="s">
        <v>730</v>
      </c>
      <c r="C449" s="352" t="s">
        <v>631</v>
      </c>
      <c r="D449" s="403">
        <v>98980</v>
      </c>
      <c r="E449" s="398"/>
      <c r="F449" s="399"/>
      <c r="G449" s="400" t="s">
        <v>731</v>
      </c>
      <c r="H449" s="400" t="s">
        <v>240</v>
      </c>
      <c r="I449" s="356">
        <v>1700</v>
      </c>
      <c r="J449" s="356">
        <f t="shared" si="19"/>
        <v>1870</v>
      </c>
      <c r="K449" s="400"/>
      <c r="L449" s="400">
        <f>IF(ROUND(I449*0.9,0)=0,"",ROUND(I449*0.9,0))</f>
        <v>1530</v>
      </c>
      <c r="M449" s="356">
        <f t="shared" si="20"/>
        <v>1683</v>
      </c>
      <c r="N449" s="401"/>
      <c r="O449" s="404"/>
    </row>
    <row r="450" spans="1:15" ht="19.899999999999999" customHeight="1" x14ac:dyDescent="0.15">
      <c r="A450" s="351"/>
      <c r="B450" s="352"/>
      <c r="C450" s="352"/>
      <c r="D450" s="403"/>
      <c r="E450" s="398"/>
      <c r="F450" s="399"/>
      <c r="G450" s="400"/>
      <c r="H450" s="400"/>
      <c r="I450" s="356"/>
      <c r="J450" s="356"/>
      <c r="K450" s="400"/>
      <c r="L450" s="400"/>
      <c r="M450" s="356"/>
      <c r="N450" s="401"/>
      <c r="O450" s="404"/>
    </row>
    <row r="451" spans="1:15" ht="19.899999999999999" customHeight="1" x14ac:dyDescent="0.15">
      <c r="A451" s="405" t="s">
        <v>332</v>
      </c>
      <c r="B451" s="352" t="s">
        <v>732</v>
      </c>
      <c r="C451" s="352" t="s">
        <v>733</v>
      </c>
      <c r="D451" s="358">
        <v>99030</v>
      </c>
      <c r="E451" s="389"/>
      <c r="F451" s="355"/>
      <c r="G451" s="352" t="s">
        <v>734</v>
      </c>
      <c r="H451" s="352" t="s">
        <v>735</v>
      </c>
      <c r="I451" s="356">
        <v>3300</v>
      </c>
      <c r="J451" s="356">
        <f t="shared" si="19"/>
        <v>3630</v>
      </c>
      <c r="K451" s="352" t="s">
        <v>46</v>
      </c>
      <c r="L451" s="352">
        <f t="shared" si="21"/>
        <v>3300</v>
      </c>
      <c r="M451" s="356">
        <f t="shared" si="20"/>
        <v>3630</v>
      </c>
      <c r="N451" s="357"/>
    </row>
    <row r="452" spans="1:15" ht="19.899999999999999" customHeight="1" x14ac:dyDescent="0.15">
      <c r="A452" s="405"/>
      <c r="B452" s="352"/>
      <c r="C452" s="352"/>
      <c r="D452" s="358"/>
      <c r="E452" s="389"/>
      <c r="F452" s="355"/>
      <c r="G452" s="352"/>
      <c r="H452" s="352"/>
      <c r="I452" s="356"/>
      <c r="J452" s="356"/>
      <c r="K452" s="352"/>
      <c r="L452" s="352"/>
      <c r="M452" s="356"/>
      <c r="N452" s="357"/>
    </row>
    <row r="453" spans="1:15" ht="19.899999999999999" customHeight="1" x14ac:dyDescent="0.15">
      <c r="A453" s="351" t="s">
        <v>160</v>
      </c>
      <c r="B453" s="352" t="s">
        <v>736</v>
      </c>
      <c r="C453" s="352" t="s">
        <v>737</v>
      </c>
      <c r="D453" s="358">
        <v>99340</v>
      </c>
      <c r="E453" s="389"/>
      <c r="F453" s="355"/>
      <c r="G453" s="352" t="s">
        <v>738</v>
      </c>
      <c r="H453" s="352" t="s">
        <v>240</v>
      </c>
      <c r="I453" s="356">
        <v>2200</v>
      </c>
      <c r="J453" s="356">
        <f t="shared" si="19"/>
        <v>2420</v>
      </c>
      <c r="K453" s="352"/>
      <c r="L453" s="352">
        <f>IF(ROUND(I453*0.9,0)=0,"",ROUND(I453*0.9,0))</f>
        <v>1980</v>
      </c>
      <c r="M453" s="356">
        <f t="shared" si="20"/>
        <v>2178</v>
      </c>
      <c r="N453" s="357"/>
    </row>
    <row r="454" spans="1:15" ht="19.899999999999999" customHeight="1" x14ac:dyDescent="0.15">
      <c r="A454" s="351" t="s">
        <v>160</v>
      </c>
      <c r="B454" s="352" t="s">
        <v>736</v>
      </c>
      <c r="C454" s="352" t="s">
        <v>739</v>
      </c>
      <c r="D454" s="358">
        <v>99350</v>
      </c>
      <c r="E454" s="389"/>
      <c r="F454" s="355"/>
      <c r="G454" s="352" t="s">
        <v>740</v>
      </c>
      <c r="H454" s="352" t="s">
        <v>380</v>
      </c>
      <c r="I454" s="356">
        <v>2300</v>
      </c>
      <c r="J454" s="356">
        <f t="shared" si="19"/>
        <v>2530</v>
      </c>
      <c r="K454" s="352"/>
      <c r="L454" s="352">
        <f>IF(ROUND(I454*0.9,0)=0,"",ROUND(I454*0.9,0))</f>
        <v>2070</v>
      </c>
      <c r="M454" s="356">
        <f t="shared" si="20"/>
        <v>2277</v>
      </c>
      <c r="N454" s="357"/>
    </row>
    <row r="455" spans="1:15" ht="19.899999999999999" customHeight="1" x14ac:dyDescent="0.15">
      <c r="A455" s="351" t="s">
        <v>160</v>
      </c>
      <c r="B455" s="352" t="s">
        <v>741</v>
      </c>
      <c r="C455" s="352" t="s">
        <v>742</v>
      </c>
      <c r="D455" s="358">
        <v>99360</v>
      </c>
      <c r="E455" s="389"/>
      <c r="F455" s="355"/>
      <c r="G455" s="352" t="s">
        <v>743</v>
      </c>
      <c r="H455" s="352" t="s">
        <v>380</v>
      </c>
      <c r="I455" s="356">
        <v>2200</v>
      </c>
      <c r="J455" s="356">
        <f t="shared" si="19"/>
        <v>2420</v>
      </c>
      <c r="K455" s="352"/>
      <c r="L455" s="352">
        <f>IF(ROUND(I455*0.9,0)=0,"",ROUND(I455*0.9,0))</f>
        <v>1980</v>
      </c>
      <c r="M455" s="356">
        <f t="shared" si="20"/>
        <v>2178</v>
      </c>
      <c r="N455" s="357"/>
    </row>
    <row r="456" spans="1:15" ht="19.899999999999999" customHeight="1" x14ac:dyDescent="0.15">
      <c r="A456" s="351"/>
      <c r="B456" s="352"/>
      <c r="C456" s="352"/>
      <c r="D456" s="358"/>
      <c r="E456" s="389"/>
      <c r="F456" s="355"/>
      <c r="G456" s="352"/>
      <c r="H456" s="352"/>
      <c r="I456" s="356"/>
      <c r="J456" s="356"/>
      <c r="K456" s="352"/>
      <c r="L456" s="352"/>
      <c r="M456" s="356"/>
      <c r="N456" s="357"/>
    </row>
    <row r="457" spans="1:15" ht="19.899999999999999" customHeight="1" x14ac:dyDescent="0.15">
      <c r="A457" s="351" t="s">
        <v>174</v>
      </c>
      <c r="B457" s="352" t="s">
        <v>744</v>
      </c>
      <c r="C457" s="352" t="s">
        <v>745</v>
      </c>
      <c r="D457" s="358">
        <v>99510</v>
      </c>
      <c r="E457" s="389"/>
      <c r="F457" s="355"/>
      <c r="G457" s="352" t="s">
        <v>746</v>
      </c>
      <c r="H457" s="352" t="s">
        <v>126</v>
      </c>
      <c r="I457" s="356">
        <v>1500</v>
      </c>
      <c r="J457" s="356">
        <f t="shared" si="19"/>
        <v>1650</v>
      </c>
      <c r="K457" s="352" t="s">
        <v>714</v>
      </c>
      <c r="L457" s="352">
        <f>IF(ROUND(I457*1,0)=0,"",ROUND(I457*1,0))</f>
        <v>1500</v>
      </c>
      <c r="M457" s="356">
        <f t="shared" si="20"/>
        <v>1650</v>
      </c>
      <c r="N457" s="357"/>
    </row>
    <row r="458" spans="1:15" ht="19.899999999999999" customHeight="1" x14ac:dyDescent="0.15">
      <c r="A458" s="351" t="s">
        <v>174</v>
      </c>
      <c r="B458" s="352" t="s">
        <v>744</v>
      </c>
      <c r="C458" s="352" t="s">
        <v>747</v>
      </c>
      <c r="D458" s="358">
        <v>99520</v>
      </c>
      <c r="E458" s="389"/>
      <c r="F458" s="355"/>
      <c r="G458" s="352" t="s">
        <v>748</v>
      </c>
      <c r="H458" s="352" t="s">
        <v>749</v>
      </c>
      <c r="I458" s="356">
        <v>2400</v>
      </c>
      <c r="J458" s="356">
        <f t="shared" si="19"/>
        <v>2640</v>
      </c>
      <c r="K458" s="352"/>
      <c r="L458" s="352">
        <f t="shared" ref="L458:L473" si="25">IF(ROUND(I458*0.9,0)=0,"",ROUND(I458*0.9,0))</f>
        <v>2160</v>
      </c>
      <c r="M458" s="356">
        <f t="shared" si="20"/>
        <v>2376</v>
      </c>
      <c r="N458" s="357"/>
    </row>
    <row r="459" spans="1:15" ht="19.899999999999999" customHeight="1" x14ac:dyDescent="0.15">
      <c r="A459" s="351" t="s">
        <v>174</v>
      </c>
      <c r="B459" s="352" t="s">
        <v>750</v>
      </c>
      <c r="C459" s="352" t="s">
        <v>737</v>
      </c>
      <c r="D459" s="358">
        <v>99530</v>
      </c>
      <c r="E459" s="389"/>
      <c r="F459" s="355"/>
      <c r="G459" s="352" t="s">
        <v>751</v>
      </c>
      <c r="H459" s="352" t="s">
        <v>752</v>
      </c>
      <c r="I459" s="356">
        <v>2500</v>
      </c>
      <c r="J459" s="356">
        <f t="shared" si="19"/>
        <v>2750</v>
      </c>
      <c r="K459" s="352"/>
      <c r="L459" s="352">
        <f t="shared" si="25"/>
        <v>2250</v>
      </c>
      <c r="M459" s="356">
        <f t="shared" si="20"/>
        <v>2475</v>
      </c>
      <c r="N459" s="357"/>
    </row>
    <row r="460" spans="1:15" s="166" customFormat="1" ht="19.899999999999999" customHeight="1" x14ac:dyDescent="0.15">
      <c r="A460" s="351" t="s">
        <v>174</v>
      </c>
      <c r="B460" s="352" t="s">
        <v>750</v>
      </c>
      <c r="C460" s="352" t="s">
        <v>739</v>
      </c>
      <c r="D460" s="358">
        <v>99540</v>
      </c>
      <c r="E460" s="389"/>
      <c r="F460" s="355"/>
      <c r="G460" s="352" t="s">
        <v>753</v>
      </c>
      <c r="H460" s="352" t="s">
        <v>240</v>
      </c>
      <c r="I460" s="356">
        <v>2200</v>
      </c>
      <c r="J460" s="356">
        <f t="shared" si="19"/>
        <v>2420</v>
      </c>
      <c r="K460" s="352"/>
      <c r="L460" s="352">
        <f t="shared" si="25"/>
        <v>1980</v>
      </c>
      <c r="M460" s="356">
        <f t="shared" si="20"/>
        <v>2178</v>
      </c>
      <c r="N460" s="357"/>
    </row>
    <row r="461" spans="1:15" s="166" customFormat="1" ht="19.899999999999999" customHeight="1" x14ac:dyDescent="0.15">
      <c r="A461" s="351"/>
      <c r="B461" s="352"/>
      <c r="C461" s="352"/>
      <c r="D461" s="358"/>
      <c r="E461" s="389"/>
      <c r="F461" s="355"/>
      <c r="G461" s="352"/>
      <c r="H461" s="352"/>
      <c r="I461" s="356"/>
      <c r="J461" s="356"/>
      <c r="K461" s="352"/>
      <c r="L461" s="352"/>
      <c r="M461" s="356"/>
      <c r="N461" s="357"/>
    </row>
    <row r="462" spans="1:15" s="166" customFormat="1" ht="19.899999999999999" customHeight="1" x14ac:dyDescent="0.15">
      <c r="A462" s="351" t="s">
        <v>160</v>
      </c>
      <c r="B462" s="352" t="s">
        <v>754</v>
      </c>
      <c r="C462" s="352" t="s">
        <v>755</v>
      </c>
      <c r="D462" s="358">
        <v>99630</v>
      </c>
      <c r="E462" s="389"/>
      <c r="F462" s="355"/>
      <c r="G462" s="352" t="s">
        <v>756</v>
      </c>
      <c r="H462" s="352" t="s">
        <v>757</v>
      </c>
      <c r="I462" s="356">
        <v>1600</v>
      </c>
      <c r="J462" s="356">
        <f t="shared" si="19"/>
        <v>1760</v>
      </c>
      <c r="K462" s="352"/>
      <c r="L462" s="352">
        <f t="shared" si="25"/>
        <v>1440</v>
      </c>
      <c r="M462" s="356">
        <f t="shared" si="20"/>
        <v>1584</v>
      </c>
      <c r="N462" s="357"/>
    </row>
    <row r="463" spans="1:15" s="166" customFormat="1" ht="19.899999999999999" customHeight="1" x14ac:dyDescent="0.15">
      <c r="A463" s="351" t="s">
        <v>160</v>
      </c>
      <c r="B463" s="352" t="s">
        <v>758</v>
      </c>
      <c r="C463" s="352" t="s">
        <v>755</v>
      </c>
      <c r="D463" s="358"/>
      <c r="E463" s="389"/>
      <c r="F463" s="355"/>
      <c r="G463" s="352" t="s">
        <v>759</v>
      </c>
      <c r="H463" s="352"/>
      <c r="I463" s="356"/>
      <c r="J463" s="356" t="str">
        <f t="shared" si="19"/>
        <v/>
      </c>
      <c r="K463" s="352"/>
      <c r="L463" s="352" t="str">
        <f t="shared" si="25"/>
        <v/>
      </c>
      <c r="M463" s="356" t="str">
        <f t="shared" si="20"/>
        <v/>
      </c>
      <c r="N463" s="357"/>
    </row>
    <row r="464" spans="1:15" s="166" customFormat="1" ht="19.899999999999999" customHeight="1" x14ac:dyDescent="0.15">
      <c r="A464" s="351" t="s">
        <v>160</v>
      </c>
      <c r="B464" s="352" t="s">
        <v>760</v>
      </c>
      <c r="C464" s="352" t="s">
        <v>755</v>
      </c>
      <c r="D464" s="358"/>
      <c r="E464" s="389"/>
      <c r="F464" s="355"/>
      <c r="G464" s="352" t="s">
        <v>759</v>
      </c>
      <c r="H464" s="352"/>
      <c r="I464" s="356"/>
      <c r="J464" s="356" t="str">
        <f t="shared" si="19"/>
        <v/>
      </c>
      <c r="K464" s="352"/>
      <c r="L464" s="352" t="str">
        <f t="shared" si="25"/>
        <v/>
      </c>
      <c r="M464" s="356" t="str">
        <f t="shared" si="20"/>
        <v/>
      </c>
      <c r="N464" s="357"/>
    </row>
    <row r="465" spans="1:14" s="166" customFormat="1" ht="19.899999999999999" customHeight="1" thickBot="1" x14ac:dyDescent="0.2">
      <c r="A465" s="361"/>
      <c r="B465" s="362"/>
      <c r="C465" s="362"/>
      <c r="D465" s="406"/>
      <c r="E465" s="407"/>
      <c r="F465" s="365"/>
      <c r="G465" s="362"/>
      <c r="H465" s="362"/>
      <c r="I465" s="366"/>
      <c r="J465" s="366"/>
      <c r="K465" s="362"/>
      <c r="L465" s="362"/>
      <c r="M465" s="366"/>
      <c r="N465" s="367"/>
    </row>
    <row r="466" spans="1:14" s="166" customFormat="1" ht="19.899999999999999" customHeight="1" thickTop="1" x14ac:dyDescent="0.15">
      <c r="A466" s="80"/>
      <c r="B466" s="81"/>
      <c r="C466" s="81"/>
      <c r="D466" s="82"/>
      <c r="E466" s="81"/>
      <c r="F466" s="83"/>
      <c r="G466" s="81"/>
      <c r="H466" s="81"/>
      <c r="I466" s="84"/>
      <c r="J466" s="84"/>
      <c r="K466" s="81"/>
      <c r="L466" s="81"/>
      <c r="M466" s="84"/>
      <c r="N466" s="81"/>
    </row>
    <row r="467" spans="1:14" s="166" customFormat="1" ht="19.899999999999999" customHeight="1" x14ac:dyDescent="0.15">
      <c r="A467" s="80"/>
      <c r="B467" s="81"/>
      <c r="C467" s="81"/>
      <c r="D467" s="82"/>
      <c r="E467" s="81"/>
      <c r="F467" s="83"/>
      <c r="G467" s="81"/>
      <c r="H467" s="81"/>
      <c r="I467" s="84"/>
      <c r="J467" s="84"/>
      <c r="K467" s="81"/>
      <c r="L467" s="81"/>
      <c r="M467" s="84"/>
      <c r="N467" s="81"/>
    </row>
    <row r="468" spans="1:14" s="38" customFormat="1" ht="13.15" customHeight="1" x14ac:dyDescent="0.15">
      <c r="B468" s="85"/>
      <c r="C468" s="85"/>
      <c r="D468" s="39"/>
      <c r="F468" s="40"/>
      <c r="I468" s="86"/>
      <c r="J468" s="86"/>
      <c r="K468" s="86"/>
      <c r="M468" s="37"/>
    </row>
    <row r="469" spans="1:14" s="89" customFormat="1" ht="30.75" x14ac:dyDescent="0.3">
      <c r="A469" s="336" t="s">
        <v>761</v>
      </c>
      <c r="B469" s="337"/>
      <c r="C469" s="337"/>
      <c r="D469" s="337"/>
      <c r="E469" s="337"/>
      <c r="F469" s="337"/>
      <c r="G469" s="337"/>
      <c r="H469" s="337"/>
      <c r="I469" s="337"/>
      <c r="J469" s="337"/>
      <c r="K469" s="337"/>
      <c r="L469" s="337"/>
      <c r="M469" s="337"/>
      <c r="N469" s="337"/>
    </row>
    <row r="470" spans="1:14" s="38" customFormat="1" ht="13.5" customHeight="1" x14ac:dyDescent="0.15">
      <c r="B470" s="85"/>
      <c r="C470" s="85"/>
      <c r="D470" s="39"/>
      <c r="F470" s="40"/>
      <c r="I470" s="86"/>
      <c r="J470" s="86"/>
      <c r="K470" s="86"/>
      <c r="M470" s="37"/>
    </row>
    <row r="471" spans="1:14" s="48" customFormat="1" ht="15.75" customHeight="1" thickBot="1" x14ac:dyDescent="0.2">
      <c r="A471" s="44"/>
      <c r="B471" s="44"/>
      <c r="C471" s="44"/>
      <c r="D471" s="45"/>
      <c r="E471" s="44"/>
      <c r="F471" s="46"/>
      <c r="G471" s="44"/>
      <c r="H471" s="44"/>
      <c r="I471" s="47"/>
      <c r="J471" s="47"/>
      <c r="K471" s="49" t="s">
        <v>14</v>
      </c>
      <c r="L471" s="47"/>
      <c r="M471" s="47"/>
      <c r="N471" s="44"/>
    </row>
    <row r="472" spans="1:14" s="48" customFormat="1" ht="20.100000000000001" customHeight="1" thickTop="1" thickBot="1" x14ac:dyDescent="0.2">
      <c r="A472" s="338"/>
      <c r="B472" s="339" t="s">
        <v>15</v>
      </c>
      <c r="C472" s="339" t="s">
        <v>16</v>
      </c>
      <c r="D472" s="340" t="s">
        <v>17</v>
      </c>
      <c r="E472" s="340"/>
      <c r="F472" s="341"/>
      <c r="G472" s="339" t="s">
        <v>18</v>
      </c>
      <c r="H472" s="339" t="s">
        <v>19</v>
      </c>
      <c r="I472" s="342" t="s">
        <v>20</v>
      </c>
      <c r="J472" s="342" t="s">
        <v>21</v>
      </c>
      <c r="K472" s="342"/>
      <c r="L472" s="342"/>
      <c r="M472" s="342" t="s">
        <v>22</v>
      </c>
      <c r="N472" s="343" t="s">
        <v>23</v>
      </c>
    </row>
    <row r="473" spans="1:14" s="166" customFormat="1" ht="19.899999999999999" customHeight="1" x14ac:dyDescent="0.15">
      <c r="A473" s="344" t="s">
        <v>174</v>
      </c>
      <c r="B473" s="345" t="s">
        <v>762</v>
      </c>
      <c r="C473" s="345" t="s">
        <v>763</v>
      </c>
      <c r="D473" s="346">
        <v>99810</v>
      </c>
      <c r="E473" s="347"/>
      <c r="F473" s="348"/>
      <c r="G473" s="345" t="s">
        <v>764</v>
      </c>
      <c r="H473" s="345" t="s">
        <v>699</v>
      </c>
      <c r="I473" s="349">
        <v>3200</v>
      </c>
      <c r="J473" s="349">
        <f t="shared" si="19"/>
        <v>3520</v>
      </c>
      <c r="K473" s="345"/>
      <c r="L473" s="345">
        <f t="shared" si="25"/>
        <v>2880</v>
      </c>
      <c r="M473" s="349">
        <f t="shared" si="20"/>
        <v>3168</v>
      </c>
      <c r="N473" s="350"/>
    </row>
    <row r="474" spans="1:14" ht="19.899999999999999" customHeight="1" thickBot="1" x14ac:dyDescent="0.2">
      <c r="A474" s="361"/>
      <c r="B474" s="362"/>
      <c r="C474" s="362"/>
      <c r="D474" s="406"/>
      <c r="E474" s="364"/>
      <c r="F474" s="365"/>
      <c r="G474" s="362"/>
      <c r="H474" s="362"/>
      <c r="I474" s="366"/>
      <c r="J474" s="366"/>
      <c r="K474" s="362"/>
      <c r="L474" s="362"/>
      <c r="M474" s="366"/>
      <c r="N474" s="367"/>
    </row>
    <row r="475" spans="1:14" ht="19.899999999999999" customHeight="1" thickTop="1" x14ac:dyDescent="0.15"/>
    <row r="479" spans="1:14" s="89" customFormat="1" ht="30.75" x14ac:dyDescent="0.3">
      <c r="A479" s="408" t="s">
        <v>765</v>
      </c>
      <c r="B479" s="409"/>
      <c r="C479" s="409"/>
      <c r="D479" s="409"/>
      <c r="E479" s="409"/>
      <c r="F479" s="409"/>
      <c r="G479" s="409"/>
      <c r="H479" s="409"/>
      <c r="I479" s="409"/>
      <c r="J479" s="409"/>
      <c r="K479" s="409"/>
      <c r="L479" s="409"/>
      <c r="M479" s="409"/>
      <c r="N479" s="409"/>
    </row>
    <row r="480" spans="1:14" s="38" customFormat="1" ht="13.5" customHeight="1" x14ac:dyDescent="0.15">
      <c r="B480" s="85"/>
      <c r="C480" s="85"/>
      <c r="D480" s="39"/>
      <c r="F480" s="40"/>
      <c r="I480" s="86"/>
      <c r="J480" s="86"/>
      <c r="K480" s="86"/>
      <c r="M480" s="37"/>
    </row>
    <row r="481" spans="1:14" s="48" customFormat="1" ht="15.75" customHeight="1" thickBot="1" x14ac:dyDescent="0.2">
      <c r="A481" s="44"/>
      <c r="B481" s="44"/>
      <c r="C481" s="44"/>
      <c r="D481" s="45"/>
      <c r="E481" s="44"/>
      <c r="F481" s="46"/>
      <c r="G481" s="44"/>
      <c r="H481" s="44"/>
      <c r="I481" s="47"/>
      <c r="J481" s="47"/>
      <c r="K481" s="49" t="s">
        <v>14</v>
      </c>
      <c r="L481" s="47"/>
      <c r="M481" s="47"/>
      <c r="N481" s="44"/>
    </row>
    <row r="482" spans="1:14" s="48" customFormat="1" ht="20.100000000000001" customHeight="1" thickTop="1" thickBot="1" x14ac:dyDescent="0.2">
      <c r="A482" s="410"/>
      <c r="B482" s="411" t="s">
        <v>15</v>
      </c>
      <c r="C482" s="411" t="s">
        <v>16</v>
      </c>
      <c r="D482" s="412" t="s">
        <v>17</v>
      </c>
      <c r="E482" s="412"/>
      <c r="F482" s="413"/>
      <c r="G482" s="411" t="s">
        <v>18</v>
      </c>
      <c r="H482" s="411" t="s">
        <v>19</v>
      </c>
      <c r="I482" s="414" t="s">
        <v>20</v>
      </c>
      <c r="J482" s="414" t="s">
        <v>21</v>
      </c>
      <c r="K482" s="414"/>
      <c r="L482" s="414"/>
      <c r="M482" s="414" t="s">
        <v>22</v>
      </c>
      <c r="N482" s="415" t="s">
        <v>23</v>
      </c>
    </row>
    <row r="483" spans="1:14" ht="19.899999999999999" customHeight="1" x14ac:dyDescent="0.15">
      <c r="A483" s="416"/>
      <c r="B483" s="417" t="s">
        <v>766</v>
      </c>
      <c r="C483" s="417" t="s">
        <v>767</v>
      </c>
      <c r="D483" s="418">
        <v>99910</v>
      </c>
      <c r="E483" s="419"/>
      <c r="F483" s="420"/>
      <c r="G483" s="417" t="s">
        <v>768</v>
      </c>
      <c r="H483" s="417" t="s">
        <v>769</v>
      </c>
      <c r="I483" s="421">
        <v>2000</v>
      </c>
      <c r="J483" s="421">
        <f t="shared" ref="J483:J484" si="26">IF(ROUND(I483*1.1,0)=0,"",ROUND(I483*1.1,0))</f>
        <v>2200</v>
      </c>
      <c r="K483" s="417"/>
      <c r="L483" s="417">
        <f t="shared" ref="L483:L484" si="27">IF(ROUND(I483*0.9,0)=0,"",ROUND(I483*0.9,0))</f>
        <v>1800</v>
      </c>
      <c r="M483" s="421">
        <f t="shared" ref="M483:M484" si="28">IFERROR(ROUND(L483*1.1,0),"")</f>
        <v>1980</v>
      </c>
      <c r="N483" s="422"/>
    </row>
    <row r="484" spans="1:14" ht="19.899999999999999" customHeight="1" x14ac:dyDescent="0.15">
      <c r="A484" s="423"/>
      <c r="B484" s="424" t="s">
        <v>770</v>
      </c>
      <c r="C484" s="424" t="s">
        <v>771</v>
      </c>
      <c r="D484" s="425">
        <v>99920</v>
      </c>
      <c r="E484" s="426"/>
      <c r="F484" s="427"/>
      <c r="G484" s="424" t="s">
        <v>772</v>
      </c>
      <c r="H484" s="424" t="s">
        <v>773</v>
      </c>
      <c r="I484" s="428">
        <v>1600</v>
      </c>
      <c r="J484" s="428">
        <f t="shared" si="26"/>
        <v>1760</v>
      </c>
      <c r="K484" s="424"/>
      <c r="L484" s="424">
        <f t="shared" si="27"/>
        <v>1440</v>
      </c>
      <c r="M484" s="428">
        <f t="shared" si="28"/>
        <v>1584</v>
      </c>
      <c r="N484" s="429"/>
    </row>
    <row r="485" spans="1:14" ht="19.899999999999999" customHeight="1" thickBot="1" x14ac:dyDescent="0.2">
      <c r="A485" s="430"/>
      <c r="B485" s="431"/>
      <c r="C485" s="431"/>
      <c r="D485" s="432"/>
      <c r="E485" s="433"/>
      <c r="F485" s="434"/>
      <c r="G485" s="431"/>
      <c r="H485" s="431"/>
      <c r="I485" s="435"/>
      <c r="J485" s="435"/>
      <c r="K485" s="431"/>
      <c r="L485" s="431"/>
      <c r="M485" s="435"/>
      <c r="N485" s="436"/>
    </row>
    <row r="486" spans="1:14" ht="19.899999999999999" customHeight="1" thickTop="1" x14ac:dyDescent="0.15"/>
  </sheetData>
  <mergeCells count="45">
    <mergeCell ref="D472:E472"/>
    <mergeCell ref="A479:N479"/>
    <mergeCell ref="D482:E482"/>
    <mergeCell ref="D389:E389"/>
    <mergeCell ref="A402:N402"/>
    <mergeCell ref="D405:E405"/>
    <mergeCell ref="A428:N428"/>
    <mergeCell ref="D435:E435"/>
    <mergeCell ref="A469:N469"/>
    <mergeCell ref="D340:E340"/>
    <mergeCell ref="A351:F351"/>
    <mergeCell ref="D354:E354"/>
    <mergeCell ref="A361:N361"/>
    <mergeCell ref="D364:E364"/>
    <mergeCell ref="A386:N386"/>
    <mergeCell ref="A277:F277"/>
    <mergeCell ref="D279:E279"/>
    <mergeCell ref="D282:H282"/>
    <mergeCell ref="A309:F309"/>
    <mergeCell ref="D312:E312"/>
    <mergeCell ref="A337:F337"/>
    <mergeCell ref="A236:F236"/>
    <mergeCell ref="B239:H239"/>
    <mergeCell ref="D242:E242"/>
    <mergeCell ref="A256:N256"/>
    <mergeCell ref="A258:F258"/>
    <mergeCell ref="D261:E261"/>
    <mergeCell ref="A143:F143"/>
    <mergeCell ref="D146:E146"/>
    <mergeCell ref="A211:F211"/>
    <mergeCell ref="D214:E214"/>
    <mergeCell ref="A226:F226"/>
    <mergeCell ref="D229:E229"/>
    <mergeCell ref="A61:N61"/>
    <mergeCell ref="D64:E64"/>
    <mergeCell ref="A94:N94"/>
    <mergeCell ref="D97:E97"/>
    <mergeCell ref="A116:N116"/>
    <mergeCell ref="D119:E119"/>
    <mergeCell ref="A1:F1"/>
    <mergeCell ref="H2:N2"/>
    <mergeCell ref="A23:N23"/>
    <mergeCell ref="D27:E27"/>
    <mergeCell ref="A44:N44"/>
    <mergeCell ref="D47:E47"/>
  </mergeCells>
  <phoneticPr fontId="4"/>
  <pageMargins left="0.39370078740157483" right="0.19685039370078741" top="0.39370078740157483" bottom="0.39370078740157483" header="0.19685039370078741" footer="0.19685039370078741"/>
  <pageSetup paperSize="9" orientation="landscape" horizontalDpi="300" verticalDpi="0" r:id="rId1"/>
  <rowBreaks count="20" manualBreakCount="20">
    <brk id="30" max="16383" man="1"/>
    <brk id="59" max="16383" man="1"/>
    <brk id="85" max="16383" man="1"/>
    <brk id="114" max="16383" man="1"/>
    <brk id="141" max="16383" man="1"/>
    <brk id="169" max="16383" man="1"/>
    <brk id="195" max="16383" man="1"/>
    <brk id="209" max="16383" man="1"/>
    <brk id="234" max="16383" man="1"/>
    <brk id="254" max="16383" man="1"/>
    <brk id="275" max="16383" man="1"/>
    <brk id="296" max="16383" man="1"/>
    <brk id="307" max="16383" man="1"/>
    <brk id="335" max="16383" man="1"/>
    <brk id="359" max="16383" man="1"/>
    <brk id="384" max="16383" man="1"/>
    <brk id="400" max="16383" man="1"/>
    <brk id="426" max="16383" man="1"/>
    <brk id="452" max="16383" man="1"/>
    <brk id="4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2024後期教科書掲示1029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2024-10-29T09:29:23Z</dcterms:created>
  <dcterms:modified xsi:type="dcterms:W3CDTF">2024-10-29T09:30:29Z</dcterms:modified>
</cp:coreProperties>
</file>